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567 สิรินธร\"/>
    </mc:Choice>
  </mc:AlternateContent>
  <xr:revisionPtr revIDLastSave="0" documentId="13_ncr:1_{2DA6ED09-A4AE-4FEC-9ED3-3C0959F37DC0}" xr6:coauthVersionLast="47" xr6:coauthVersionMax="47" xr10:uidLastSave="{00000000-0000-0000-0000-000000000000}"/>
  <bookViews>
    <workbookView xWindow="-108" yWindow="-108" windowWidth="23256" windowHeight="12576" xr2:uid="{1F98CACA-8071-4F9B-9F61-1D23140B243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59" i="1" l="1"/>
  <c r="K59" i="1"/>
  <c r="L59" i="1"/>
  <c r="J59" i="1"/>
  <c r="P42" i="1"/>
  <c r="Q42" i="1"/>
  <c r="R42" i="1" s="1"/>
  <c r="S42" i="1"/>
  <c r="T42" i="1"/>
  <c r="U42" i="1" s="1"/>
  <c r="V42" i="1"/>
  <c r="W42" i="1"/>
  <c r="Y42" i="1"/>
  <c r="Z42" i="1"/>
  <c r="AA42" i="1" s="1"/>
  <c r="AB42" i="1"/>
  <c r="AC42" i="1"/>
  <c r="AD42" i="1" s="1"/>
  <c r="AE42" i="1"/>
  <c r="AF42" i="1"/>
  <c r="AH42" i="1"/>
  <c r="AI42" i="1"/>
  <c r="AJ42" i="1" s="1"/>
  <c r="O42" i="1"/>
  <c r="AJ5" i="1"/>
  <c r="AJ6" i="1"/>
  <c r="AJ7" i="1"/>
  <c r="AJ8" i="1"/>
  <c r="AJ10" i="1"/>
  <c r="AJ13" i="1"/>
  <c r="AJ14" i="1"/>
  <c r="AJ15" i="1"/>
  <c r="AJ16" i="1"/>
  <c r="AJ17" i="1"/>
  <c r="AJ20" i="1"/>
  <c r="AJ21" i="1"/>
  <c r="AJ25" i="1"/>
  <c r="AJ26" i="1"/>
  <c r="AJ27" i="1"/>
  <c r="AJ28" i="1"/>
  <c r="AJ32" i="1"/>
  <c r="AJ36" i="1"/>
  <c r="AJ39" i="1"/>
  <c r="AJ40" i="1"/>
  <c r="AJ41" i="1"/>
  <c r="AJ43" i="1"/>
  <c r="AJ44" i="1"/>
  <c r="AJ45" i="1"/>
  <c r="AJ46" i="1"/>
  <c r="AJ47" i="1"/>
  <c r="AJ48" i="1"/>
  <c r="AJ4" i="1"/>
  <c r="AG5" i="1"/>
  <c r="AG6" i="1"/>
  <c r="AG7" i="1"/>
  <c r="AG8" i="1"/>
  <c r="AG10" i="1"/>
  <c r="AG13" i="1"/>
  <c r="AG14" i="1"/>
  <c r="AG15" i="1"/>
  <c r="AG16" i="1"/>
  <c r="AG17" i="1"/>
  <c r="AG20" i="1"/>
  <c r="AG22" i="1"/>
  <c r="AG24" i="1"/>
  <c r="AG26" i="1"/>
  <c r="AG27" i="1"/>
  <c r="AG32" i="1"/>
  <c r="AG36" i="1"/>
  <c r="AG37" i="1"/>
  <c r="AG39" i="1"/>
  <c r="AG40" i="1"/>
  <c r="AG41" i="1"/>
  <c r="AG43" i="1"/>
  <c r="AG44" i="1"/>
  <c r="AG45" i="1"/>
  <c r="AG46" i="1"/>
  <c r="AG47" i="1"/>
  <c r="AG48" i="1"/>
  <c r="AG4" i="1"/>
  <c r="AD7" i="1"/>
  <c r="AD8" i="1"/>
  <c r="AD10" i="1"/>
  <c r="AD13" i="1"/>
  <c r="AD14" i="1"/>
  <c r="AD15" i="1"/>
  <c r="AD16" i="1"/>
  <c r="AD17" i="1"/>
  <c r="AD19" i="1"/>
  <c r="AD20" i="1"/>
  <c r="AD21" i="1"/>
  <c r="AD22" i="1"/>
  <c r="AD23" i="1"/>
  <c r="AD24" i="1"/>
  <c r="AD25" i="1"/>
  <c r="AD27" i="1"/>
  <c r="AD28" i="1"/>
  <c r="AD32" i="1"/>
  <c r="AD35" i="1"/>
  <c r="AD36" i="1"/>
  <c r="AD37" i="1"/>
  <c r="AD38" i="1"/>
  <c r="AD39" i="1"/>
  <c r="AD40" i="1"/>
  <c r="AD41" i="1"/>
  <c r="AD43" i="1"/>
  <c r="AD44" i="1"/>
  <c r="AD45" i="1"/>
  <c r="AD46" i="1"/>
  <c r="AD47" i="1"/>
  <c r="AD48" i="1"/>
  <c r="AD4" i="1"/>
  <c r="AA5" i="1"/>
  <c r="AA6" i="1"/>
  <c r="AA7" i="1"/>
  <c r="AA8" i="1"/>
  <c r="AA10" i="1"/>
  <c r="AA13" i="1"/>
  <c r="AA15" i="1"/>
  <c r="AA16" i="1"/>
  <c r="AA17" i="1"/>
  <c r="AA20" i="1"/>
  <c r="AA21" i="1"/>
  <c r="AA22" i="1"/>
  <c r="AA23" i="1"/>
  <c r="AA32" i="1"/>
  <c r="AA36" i="1"/>
  <c r="AA37" i="1"/>
  <c r="AA39" i="1"/>
  <c r="AA40" i="1"/>
  <c r="AA41" i="1"/>
  <c r="AA43" i="1"/>
  <c r="AA44" i="1"/>
  <c r="AA45" i="1"/>
  <c r="AA46" i="1"/>
  <c r="AA47" i="1"/>
  <c r="AA48" i="1"/>
  <c r="X5" i="1"/>
  <c r="X6" i="1"/>
  <c r="X7" i="1"/>
  <c r="X8" i="1"/>
  <c r="X10" i="1"/>
  <c r="X13" i="1"/>
  <c r="X14" i="1"/>
  <c r="X15" i="1"/>
  <c r="X16" i="1"/>
  <c r="X17" i="1"/>
  <c r="X20" i="1"/>
  <c r="X21" i="1"/>
  <c r="X22" i="1"/>
  <c r="X23" i="1"/>
  <c r="X24" i="1"/>
  <c r="X25" i="1"/>
  <c r="X26" i="1"/>
  <c r="X27" i="1"/>
  <c r="X28" i="1"/>
  <c r="X32" i="1"/>
  <c r="X36" i="1"/>
  <c r="X37" i="1"/>
  <c r="X39" i="1"/>
  <c r="X40" i="1"/>
  <c r="X41" i="1"/>
  <c r="X43" i="1"/>
  <c r="X44" i="1"/>
  <c r="X45" i="1"/>
  <c r="X46" i="1"/>
  <c r="X47" i="1"/>
  <c r="X48" i="1"/>
  <c r="X4" i="1"/>
  <c r="U7" i="1"/>
  <c r="U8" i="1"/>
  <c r="U10" i="1"/>
  <c r="U13" i="1"/>
  <c r="U14" i="1"/>
  <c r="U15" i="1"/>
  <c r="U16" i="1"/>
  <c r="U17" i="1"/>
  <c r="U20" i="1"/>
  <c r="U21" i="1"/>
  <c r="U22" i="1"/>
  <c r="U23" i="1"/>
  <c r="U24" i="1"/>
  <c r="U32" i="1"/>
  <c r="U36" i="1"/>
  <c r="U37" i="1"/>
  <c r="U38" i="1"/>
  <c r="U39" i="1"/>
  <c r="U43" i="1"/>
  <c r="U44" i="1"/>
  <c r="U45" i="1"/>
  <c r="U46" i="1"/>
  <c r="U47" i="1"/>
  <c r="U48" i="1"/>
  <c r="U4" i="1"/>
  <c r="R5" i="1"/>
  <c r="R6" i="1"/>
  <c r="R7" i="1"/>
  <c r="R8" i="1"/>
  <c r="R10" i="1"/>
  <c r="R13" i="1"/>
  <c r="R14" i="1"/>
  <c r="R15" i="1"/>
  <c r="R16" i="1"/>
  <c r="R17" i="1"/>
  <c r="R19" i="1"/>
  <c r="R20" i="1"/>
  <c r="R21" i="1"/>
  <c r="R22" i="1"/>
  <c r="R23" i="1"/>
  <c r="R24" i="1"/>
  <c r="R25" i="1"/>
  <c r="R26" i="1"/>
  <c r="R27" i="1"/>
  <c r="R28" i="1"/>
  <c r="R32" i="1"/>
  <c r="R36" i="1"/>
  <c r="R37" i="1"/>
  <c r="R39" i="1"/>
  <c r="R40" i="1"/>
  <c r="R41" i="1"/>
  <c r="R43" i="1"/>
  <c r="R44" i="1"/>
  <c r="R45" i="1"/>
  <c r="R46" i="1"/>
  <c r="R47" i="1"/>
  <c r="R48" i="1"/>
  <c r="R4" i="1"/>
  <c r="X42" i="1" l="1"/>
  <c r="AG42" i="1"/>
</calcChain>
</file>

<file path=xl/sharedStrings.xml><?xml version="1.0" encoding="utf-8"?>
<sst xmlns="http://schemas.openxmlformats.org/spreadsheetml/2006/main" count="272" uniqueCount="123">
  <si>
    <t>ลำดับ</t>
  </si>
  <si>
    <t>ตารางจัดเก็บรายได้</t>
  </si>
  <si>
    <t>รายได้</t>
  </si>
  <si>
    <t>ผู้มีสิทธิ</t>
  </si>
  <si>
    <t>รหัสโรค</t>
  </si>
  <si>
    <t>ผู้รับผิดชอบเคลม</t>
  </si>
  <si>
    <t>ช่องทางจัดเก็บ</t>
  </si>
  <si>
    <t>ช่วงเวลา</t>
  </si>
  <si>
    <t>เป้าหมาย</t>
  </si>
  <si>
    <t>คาดการณ์</t>
  </si>
  <si>
    <t>ต้นทุน</t>
  </si>
  <si>
    <t>ร้อยละ 60</t>
  </si>
  <si>
    <t>ร้อยละ 80</t>
  </si>
  <si>
    <t>ผลงานปัจจุบัน</t>
  </si>
  <si>
    <t>จำนวนเงินที่ได้รับชดเชย</t>
  </si>
  <si>
    <t>บริการฝากครรภ์ ANC 1-8 ครั้ง / Lab 190</t>
  </si>
  <si>
    <t>หญิงไทยตั้งครรภ์ ทุกสิทธิการรักษาพยาบาล</t>
  </si>
  <si>
    <t>Z11.3, Z13.0,Z34.0,Z34.8</t>
  </si>
  <si>
    <t>1=รพสต. 2 รพ</t>
  </si>
  <si>
    <t>New E-Claim</t>
  </si>
  <si>
    <t>1 ต.ค. 66 - 30 ก.ย. 67</t>
  </si>
  <si>
    <t>ครั้ง 1 Lab ANC</t>
  </si>
  <si>
    <t>ครั้ง 2 Lab ANC</t>
  </si>
  <si>
    <t>บริการตรวจสุขภาพช่องปากและบริการขัดท้าความสะอาดฟัน ANC</t>
  </si>
  <si>
    <t>การทดสอบการตั้งครรภ์ (PRT)</t>
  </si>
  <si>
    <t>หญิงไทยวัยเจริญพันธุ์ (10-44)ปี</t>
  </si>
  <si>
    <t>Z320,(ไม่ยืนยืนตั้งครรภ์)</t>
  </si>
  <si>
    <t>Z321,(ยืนยืนตั้งครรภ์)</t>
  </si>
  <si>
    <t>การตรวจหลังคลอด (PNC ครั้งที่ 2 - 3</t>
  </si>
  <si>
    <t>หญิงหลังคลอดคนไทย ทุกสิทธิการรักษาพยาบาล</t>
  </si>
  <si>
    <t>Z390 การดูแลการตรวจหลังคลอดทันที</t>
  </si>
  <si>
    <t>Z391 การดูแลและการตรวจมารดาที่ให้นมบุตร</t>
  </si>
  <si>
    <t>Z392 การตรวจติดตามหลังคลอดตามปกติ</t>
  </si>
  <si>
    <t>จ่ายT riferdine(หลังคลอด) ครั้งละ 3 เดือน (90เม็ด) ไม่เกิน 2 ครั้ง</t>
  </si>
  <si>
    <t>Z130</t>
  </si>
  <si>
    <t>มะเร็งปากมตลกHPV รพ.สต.เก็บส่งตรวจ (อาย 30-59 ปี) ทุกๆ 5 ปี 50 บาท</t>
  </si>
  <si>
    <t>หญิงไทย ทุกสิทธิการรักษาพยาบาล</t>
  </si>
  <si>
    <t>Z124</t>
  </si>
  <si>
    <t>คัดกรองมะเร็งลำไส้ใหญ่และลำไส้ตรง FIT TEST อายุ 50-70ปี (ทุก 2 ปี) 60 บาท</t>
  </si>
  <si>
    <t>ประชากรไทย กลุ่มอายุระหว่าง 50 – 70 ปี ทุกสิทธิการรักษาพยาบาล</t>
  </si>
  <si>
    <t>Z12.1</t>
  </si>
  <si>
    <t>?</t>
  </si>
  <si>
    <t>คัดกรองและประเมินปัจจัยเสี่ยงต่อสุขภาพกาย/สุขภาพจิต อายุ 15-34 ปี 100 บาท</t>
  </si>
  <si>
    <t xml:space="preserve">ประชาชนไทยอายุ 15 ปี ขึ้นไป ทุกสิทธิการรักษาพยาบาล (Special screening)
</t>
  </si>
  <si>
    <t>Z000,Z13.1,Z13.3,Z13.6</t>
  </si>
  <si>
    <t>คัดกรองปัจจัยเสี่ยงต่อสขภาพกายสขภาพจิต/เบาหวาน(จาะFCG) อาย 35-59ปี</t>
  </si>
  <si>
    <t>ประชาชนไทยอายุ 35-59 ปีทุกสิทธิการรักษาพยาบาล (Special screening)</t>
  </si>
  <si>
    <t>เจาะไขมัน อายุ(45- 70)ปี</t>
  </si>
  <si>
    <t>ประชาชนไทยอายุ 45-70 ปีทุกสิทธิ ไม่มีประวัติรักษาโรคไขมัน</t>
  </si>
  <si>
    <t>Z136</t>
  </si>
  <si>
    <t>เจาะFBS</t>
  </si>
  <si>
    <t xml:space="preserve">(ยกเว้นรายที่มีประวัติการรักษาโรคเบาหวาน)
</t>
  </si>
  <si>
    <t>คัดกรองไวรัสตับอักเสบ บี</t>
  </si>
  <si>
    <t>KTB</t>
  </si>
  <si>
    <t>คัดกรองไวรัสตับอักเสบซี</t>
  </si>
  <si>
    <t>2 ต.ค. 66 - 30 ก.ย. 67</t>
  </si>
  <si>
    <t>ตรวจสุขภาพช่องปาก เคลือบฟูออไลน์ (กลุ่มเสี่ยง) 1 คน/2 ครั้งต่อปี</t>
  </si>
  <si>
    <t>ประชาชนไทยที่มีอายุ 25 – 59 ปี ทุกสิทธิ
เป็นกลุ่มเสี่ยงต่อโรคฟันผุรวมทั้งผู้ที่มีเหงือกร่น รากฟันโผล</t>
  </si>
  <si>
    <t>K020 ฟันผุจำกัดเฉพาะเคลือบทาฟลูออไรด์ K060 เหงือกร่น K0600 เหงือกร่นเฉพาะที่ K0601 เหงือกร่นทั่วไป 2377020</t>
  </si>
  <si>
    <t>จ่ายยาสมุนไพร 9 รายการ *เฉพาะสิทธิ UC นับ Point New</t>
  </si>
  <si>
    <t>สิทธ UC</t>
  </si>
  <si>
    <t>รหัสตามการป่วย+รหัส U</t>
  </si>
  <si>
    <t>นวดและประคบ(ครั้ง)</t>
  </si>
  <si>
    <t>OPPP 43 แฟ้ม</t>
  </si>
  <si>
    <t>นวดแผนไทย(ครั้ง)</t>
  </si>
  <si>
    <t>อบสมุนไพร(ครั้ง)</t>
  </si>
  <si>
    <t>ประคบสมุนไพร(ครั้ง)</t>
  </si>
  <si>
    <t>ทับหม้อเกลือ</t>
  </si>
  <si>
    <t>บริการนอกเขตในกรณีมีเหตุผลสมควร OP Anywhere (ฉพาะสิทธิ UC เท่านั้น) ตามจริง</t>
  </si>
  <si>
    <t>Walkin สิทธิ UC</t>
  </si>
  <si>
    <t>รหัสตามการป่วย ยาที่นำไปใช้ที่บ้าน+ค่าบริการ</t>
  </si>
  <si>
    <t>บริการผู้ป่วยสิทธิ ข้าราชการส่วนท้องถิ่น (อปท.) ตามจริง</t>
  </si>
  <si>
    <t>ข้าราชการส่วนท้องถิ่น (อปท.)</t>
  </si>
  <si>
    <t>คัดกรองโลหิตจางจากการขาดธาตุเหล็ก (จาะ CBC) ( หญิงไทยอายุ 13-24 ปี) 65 บาท</t>
  </si>
  <si>
    <t>หญิงไทยทุกคน อายุ 13 – 24 ปี ทุกสิทธิการรักษาพยาบาล</t>
  </si>
  <si>
    <t>บริการยาเม็ดเสริมธาตุเหล็ก Ferrofolic (หญิงไทยอายุ 13-45 ปี) 80 บาท</t>
  </si>
  <si>
    <t>หญิงไทยทุกคน อายุ 13 – 45 ปี ทุกสิทธิการรักษาพยาบาล</t>
  </si>
  <si>
    <t>สายด่วนสุขภาพจิต 1323 50 บาท</t>
  </si>
  <si>
    <t>ทุกสิทธิการรักษาพยาบาล</t>
  </si>
  <si>
    <t>รหัสตามการป่วย +หัตถการ+F6(เพิ่ม)ค่าบิการสายด่วน(18บริการอื่น)</t>
  </si>
  <si>
    <t>สายด่วนลิกบุหรี่สำหรับผู้ที่สมัครใจ 1600</t>
  </si>
  <si>
    <t>รหัสตามการป่วย +หัตถการ+F6(เพิ่ม)ค่าบิการสายด่วนบุหรี่(18บริการอื่น)</t>
  </si>
  <si>
    <t>ยาคุมให้นมบุตร ( หญิงให้นมบุตรถึง 1 ปี 6 เดือน ) 80 บาท/แผง</t>
  </si>
  <si>
    <t>ที่ให้แก่หญิงให้นมบุตรไม่เกิน 1 ปี 6 เดือน</t>
  </si>
  <si>
    <t>Z303</t>
  </si>
  <si>
    <t>ยาเม็ดคุมกำเนิด 40 บาท/แผง ไม่เกิน 13 แผงต่อปี</t>
  </si>
  <si>
    <t>1. หญิงไทยวัยเจริญพันธุ์ 2. ประชาชนไทยวัยเจริญพันธุ์</t>
  </si>
  <si>
    <t>Z304</t>
  </si>
  <si>
    <t>ยาฉีดคุมกำเนิด 60 บาท ไม่เกิน 5 ครั้งต่อปี</t>
  </si>
  <si>
    <t>ถุงยางอนามัย 10 บาท ไม่เกิน 10 ชิ้นต่อสัปดาห์</t>
  </si>
  <si>
    <t>จ่ายทุกสิทธิการรักษาพยาบาล</t>
  </si>
  <si>
    <t>ฉีดวัคซีนขัหวัดใหญ่ตามฤดูกาล 7 กลุ่มเสี่ยง 20 บาท</t>
  </si>
  <si>
    <t xml:space="preserve">ประชากรไทย ทุกสิทธิการรักษาพยาบาล ที่เป็นกลุ่มเสี่ยง 7 กลุ่ม
</t>
  </si>
  <si>
    <t>Z251</t>
  </si>
  <si>
    <t>บริการวัคซึน EPI ตามแผนอาย 0-14 ปี และ 20 บาท</t>
  </si>
  <si>
    <t xml:space="preserve">ประชากรไทย ทุกสิทธิการรักษาพยาบาล
</t>
  </si>
  <si>
    <t>ตามรหัสการฉีด</t>
  </si>
  <si>
    <t>MOPH Claim</t>
  </si>
  <si>
    <t>บริการวัดชื่น dT (บาดทะยัก+คอตีบ) อายุ 25 ปีขึ้นไป 20 บาท ที่ไม่เคยได้รับวัคซีนนี้ในรอบ 10 ปีที่ผ่านมา</t>
  </si>
  <si>
    <t>z235,Z236</t>
  </si>
  <si>
    <t>จำนวนเด็ก 0-5 ปี ที่ได้รับการตรวจพัฒนาการทั้งหมด (คน) PPB เหมาจ่ายตาม Workload ตัดตามไตรมาส สปสช.</t>
  </si>
  <si>
    <t>PPB เหมาจ่าย</t>
  </si>
  <si>
    <t>Z001</t>
  </si>
  <si>
    <t>ตัดตามไตรมาส สปสช.</t>
  </si>
  <si>
    <t>จำนวนเด็ก 6-12 ปี ที่ได้รับบริการชั่งน้ำหนักและวัดส่วนสูงทั้งหมด (คน) PPB เหมาจ่ายตาม Workload ตัดตามไตรมาส สปสช.</t>
  </si>
  <si>
    <t>จำนวนการได้รับวัคซีน EPI ทุกชนิดในเด็กแรกเกิด ถึง เด็ก ป.6 (คน) PPB เหมาจ่ายตาม Workload ตัดตามไตรมาส สปสช.</t>
  </si>
  <si>
    <t>จำนวนทันตกรรมป้องกันในเด็กวัยเรียน (อายุ 4-12 ปี) ได้รับการเคลือบฟลูออไรด์ (คน) PPB เหมาจ่ายตาม Workload ตัดตามไตรมาส สปสช.</t>
  </si>
  <si>
    <t>Z012</t>
  </si>
  <si>
    <t>จำนวนทันตกรรมป้องกันในเด็กวัยเรียน (อายุ 6-12 ปี) ได้รับการเคลือบหลุมร่องฟัน (คน) PPB เหมาจ่ายตาม Workload ตัดตามไตรมาส สปสช.</t>
  </si>
  <si>
    <t>จำนวนผู้มีอายุตั้งแต่ง60 ปีขึ้นไป ที่ได้รับบริการตรวจคัดกรองโรคซึมเศร้า (คน) PPB เหมาจ่ายตาม Workload ตัดตามไตรมาส สปสช.</t>
  </si>
  <si>
    <t>Z133</t>
  </si>
  <si>
    <t>รพ.สต.คันไร่</t>
  </si>
  <si>
    <t>รพ.สต.ช่องเม็ก</t>
  </si>
  <si>
    <t>รพ.สต.แก่งศรีโคตร</t>
  </si>
  <si>
    <t>รพ.สต.คำก้อม</t>
  </si>
  <si>
    <t>รพ.สต.หัวสะพาน</t>
  </si>
  <si>
    <t>รพ.สต.คันเปือย</t>
  </si>
  <si>
    <t>รพ.สต.นิคม 2</t>
  </si>
  <si>
    <t>รพ.สิรินธร</t>
  </si>
  <si>
    <t>ได้ชดเชย</t>
  </si>
  <si>
    <t>ร้อยละ</t>
  </si>
  <si>
    <t>รวม</t>
  </si>
  <si>
    <t>รพ.สต.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</si>
</sst>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9" formatCode="_-* #,##0_-;\-* #,##0_-;_-* &quot;-&quot;??_-;_-@_-"/>
  </numFmts>
  <fonts count="5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b/>
      <sz val="16"/>
      <color theme="1"/>
      <name val="TH Sarabun New"/>
      <family val="2"/>
    </font>
    <font>
      <sz val="16"/>
      <color theme="1"/>
      <name val="TH Sarabun New"/>
      <family val="2"/>
    </font>
    <font>
      <b/>
      <sz val="18"/>
      <color theme="1"/>
      <name val="TH Sarabun New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5">
    <xf numFmtId="0" fontId="0" fillId="0" borderId="0" xfId="0"/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vertical="top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vertical="top"/>
    </xf>
    <xf numFmtId="0" fontId="3" fillId="0" borderId="1" xfId="0" applyFont="1" applyBorder="1" applyAlignment="1">
      <alignment vertical="top" wrapText="1"/>
    </xf>
    <xf numFmtId="43" fontId="3" fillId="0" borderId="1" xfId="1" applyFont="1" applyBorder="1" applyAlignment="1">
      <alignment vertical="top"/>
    </xf>
    <xf numFmtId="169" fontId="3" fillId="0" borderId="1" xfId="1" applyNumberFormat="1" applyFont="1" applyBorder="1" applyAlignment="1">
      <alignment vertical="top"/>
    </xf>
    <xf numFmtId="169" fontId="3" fillId="0" borderId="0" xfId="1" applyNumberFormat="1" applyFont="1" applyAlignment="1">
      <alignment vertical="top"/>
    </xf>
    <xf numFmtId="0" fontId="2" fillId="2" borderId="1" xfId="0" applyFont="1" applyFill="1" applyBorder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169" fontId="3" fillId="0" borderId="2" xfId="1" applyNumberFormat="1" applyFont="1" applyBorder="1" applyAlignment="1">
      <alignment vertical="top"/>
    </xf>
    <xf numFmtId="0" fontId="2" fillId="3" borderId="1" xfId="0" applyFont="1" applyFill="1" applyBorder="1" applyAlignment="1">
      <alignment horizontal="center" vertical="top" wrapText="1"/>
    </xf>
    <xf numFmtId="169" fontId="2" fillId="2" borderId="1" xfId="1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top"/>
    </xf>
    <xf numFmtId="0" fontId="2" fillId="4" borderId="1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 vertical="top" wrapText="1"/>
    </xf>
    <xf numFmtId="169" fontId="3" fillId="5" borderId="1" xfId="1" applyNumberFormat="1" applyFont="1" applyFill="1" applyBorder="1" applyAlignment="1">
      <alignment vertical="top"/>
    </xf>
    <xf numFmtId="43" fontId="3" fillId="5" borderId="1" xfId="1" applyFont="1" applyFill="1" applyBorder="1" applyAlignment="1">
      <alignment vertical="top"/>
    </xf>
    <xf numFmtId="0" fontId="2" fillId="6" borderId="1" xfId="0" applyFont="1" applyFill="1" applyBorder="1" applyAlignment="1">
      <alignment horizontal="center" vertical="top"/>
    </xf>
    <xf numFmtId="0" fontId="2" fillId="6" borderId="1" xfId="0" applyFont="1" applyFill="1" applyBorder="1" applyAlignment="1">
      <alignment horizontal="center" vertical="top" wrapText="1"/>
    </xf>
    <xf numFmtId="2" fontId="2" fillId="6" borderId="1" xfId="0" applyNumberFormat="1" applyFont="1" applyFill="1" applyBorder="1" applyAlignment="1">
      <alignment horizontal="center" vertical="top" wrapText="1"/>
    </xf>
    <xf numFmtId="2" fontId="3" fillId="0" borderId="1" xfId="0" applyNumberFormat="1" applyFont="1" applyBorder="1" applyAlignment="1">
      <alignment vertical="top"/>
    </xf>
    <xf numFmtId="2" fontId="3" fillId="5" borderId="1" xfId="0" applyNumberFormat="1" applyFont="1" applyFill="1" applyBorder="1" applyAlignment="1">
      <alignment vertical="top"/>
    </xf>
    <xf numFmtId="169" fontId="3" fillId="7" borderId="1" xfId="1" applyNumberFormat="1" applyFont="1" applyFill="1" applyBorder="1" applyAlignment="1">
      <alignment vertical="top"/>
    </xf>
    <xf numFmtId="43" fontId="3" fillId="0" borderId="1" xfId="1" applyNumberFormat="1" applyFont="1" applyBorder="1" applyAlignment="1">
      <alignment vertical="top"/>
    </xf>
    <xf numFmtId="169" fontId="3" fillId="0" borderId="3" xfId="1" applyNumberFormat="1" applyFont="1" applyBorder="1" applyAlignment="1">
      <alignment vertical="top"/>
    </xf>
    <xf numFmtId="169" fontId="3" fillId="0" borderId="4" xfId="1" applyNumberFormat="1" applyFont="1" applyBorder="1" applyAlignment="1">
      <alignment vertical="top"/>
    </xf>
    <xf numFmtId="0" fontId="4" fillId="2" borderId="2" xfId="0" applyFont="1" applyFill="1" applyBorder="1" applyAlignment="1">
      <alignment horizontal="center" vertical="top"/>
    </xf>
    <xf numFmtId="0" fontId="4" fillId="2" borderId="5" xfId="0" applyFont="1" applyFill="1" applyBorder="1" applyAlignment="1">
      <alignment horizontal="center" vertical="top"/>
    </xf>
    <xf numFmtId="0" fontId="4" fillId="2" borderId="6" xfId="0" applyFont="1" applyFill="1" applyBorder="1" applyAlignment="1">
      <alignment horizontal="center" vertical="top"/>
    </xf>
    <xf numFmtId="169" fontId="4" fillId="2" borderId="1" xfId="1" applyNumberFormat="1" applyFont="1" applyFill="1" applyBorder="1" applyAlignment="1">
      <alignment vertical="top"/>
    </xf>
    <xf numFmtId="169" fontId="4" fillId="2" borderId="2" xfId="1" applyNumberFormat="1" applyFont="1" applyFill="1" applyBorder="1" applyAlignment="1">
      <alignment vertical="top"/>
    </xf>
    <xf numFmtId="43" fontId="4" fillId="2" borderId="2" xfId="1" applyFont="1" applyFill="1" applyBorder="1" applyAlignment="1">
      <alignment vertical="top"/>
    </xf>
    <xf numFmtId="0" fontId="4" fillId="2" borderId="1" xfId="0" applyFont="1" applyFill="1" applyBorder="1" applyAlignment="1">
      <alignment vertical="top"/>
    </xf>
    <xf numFmtId="0" fontId="4" fillId="2" borderId="0" xfId="0" applyFont="1" applyFill="1" applyAlignment="1">
      <alignment vertical="top"/>
    </xf>
    <xf numFmtId="0" fontId="2" fillId="3" borderId="1" xfId="0" applyFont="1" applyFill="1" applyBorder="1" applyAlignment="1">
      <alignment horizontal="center" vertical="top"/>
    </xf>
    <xf numFmtId="0" fontId="2" fillId="3" borderId="1" xfId="0" applyFont="1" applyFill="1" applyBorder="1" applyAlignment="1">
      <alignment horizontal="center" vertical="top"/>
    </xf>
    <xf numFmtId="0" fontId="2" fillId="3" borderId="1" xfId="0" applyFont="1" applyFill="1" applyBorder="1" applyAlignment="1">
      <alignment vertical="top"/>
    </xf>
    <xf numFmtId="0" fontId="3" fillId="3" borderId="1" xfId="0" applyFont="1" applyFill="1" applyBorder="1" applyAlignment="1">
      <alignment vertical="top"/>
    </xf>
    <xf numFmtId="0" fontId="3" fillId="3" borderId="1" xfId="0" applyFont="1" applyFill="1" applyBorder="1" applyAlignment="1">
      <alignment horizontal="center" vertical="top"/>
    </xf>
    <xf numFmtId="169" fontId="3" fillId="0" borderId="1" xfId="0" applyNumberFormat="1" applyFont="1" applyBorder="1" applyAlignment="1">
      <alignment vertical="top"/>
    </xf>
    <xf numFmtId="43" fontId="3" fillId="0" borderId="1" xfId="0" applyNumberFormat="1" applyFont="1" applyBorder="1" applyAlignment="1">
      <alignment vertical="top"/>
    </xf>
    <xf numFmtId="0" fontId="3" fillId="0" borderId="1" xfId="0" applyFont="1" applyBorder="1" applyAlignment="1">
      <alignment vertical="top"/>
    </xf>
    <xf numFmtId="0" fontId="3" fillId="0" borderId="2" xfId="0" applyFont="1" applyBorder="1" applyAlignment="1">
      <alignment vertical="top"/>
    </xf>
    <xf numFmtId="0" fontId="3" fillId="0" borderId="6" xfId="0" applyFont="1" applyBorder="1" applyAlignment="1">
      <alignment vertical="top"/>
    </xf>
    <xf numFmtId="0" fontId="4" fillId="3" borderId="2" xfId="0" applyFont="1" applyFill="1" applyBorder="1" applyAlignment="1">
      <alignment horizontal="center" vertical="top"/>
    </xf>
    <xf numFmtId="0" fontId="4" fillId="3" borderId="5" xfId="0" applyFont="1" applyFill="1" applyBorder="1" applyAlignment="1">
      <alignment horizontal="center" vertical="top"/>
    </xf>
    <xf numFmtId="0" fontId="4" fillId="3" borderId="6" xfId="0" applyFont="1" applyFill="1" applyBorder="1" applyAlignment="1">
      <alignment horizontal="center" vertical="top"/>
    </xf>
    <xf numFmtId="0" fontId="4" fillId="3" borderId="1" xfId="0" applyFont="1" applyFill="1" applyBorder="1" applyAlignment="1">
      <alignment vertical="top"/>
    </xf>
    <xf numFmtId="0" fontId="4" fillId="3" borderId="1" xfId="0" applyFont="1" applyFill="1" applyBorder="1" applyAlignment="1">
      <alignment horizontal="center" vertical="top"/>
    </xf>
    <xf numFmtId="169" fontId="4" fillId="3" borderId="1" xfId="0" applyNumberFormat="1" applyFont="1" applyFill="1" applyBorder="1" applyAlignment="1">
      <alignment vertical="top"/>
    </xf>
    <xf numFmtId="2" fontId="4" fillId="3" borderId="1" xfId="0" applyNumberFormat="1" applyFont="1" applyFill="1" applyBorder="1" applyAlignment="1">
      <alignment vertical="top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453FD7-8109-4714-B985-686A22A6C1B7}">
  <dimension ref="A2:AM59"/>
  <sheetViews>
    <sheetView tabSelected="1" zoomScale="85" zoomScaleNormal="85" workbookViewId="0">
      <pane ySplit="3" topLeftCell="A49" activePane="bottomLeft" state="frozen"/>
      <selection pane="bottomLeft" activeCell="O60" sqref="O60"/>
    </sheetView>
  </sheetViews>
  <sheetFormatPr defaultRowHeight="24.6"/>
  <cols>
    <col min="1" max="1" width="8.109375" style="1" customWidth="1"/>
    <col min="2" max="2" width="66.109375" style="2" customWidth="1"/>
    <col min="3" max="3" width="9" style="2" bestFit="1" customWidth="1"/>
    <col min="4" max="4" width="23.6640625" style="2" hidden="1" customWidth="1"/>
    <col min="5" max="5" width="19.44140625" style="2" hidden="1" customWidth="1"/>
    <col min="6" max="6" width="22" style="1" hidden="1" customWidth="1"/>
    <col min="7" max="8" width="8.88671875" style="2" hidden="1" customWidth="1"/>
    <col min="9" max="9" width="9" style="2" hidden="1" customWidth="1"/>
    <col min="10" max="10" width="15.44140625" style="2" customWidth="1"/>
    <col min="11" max="11" width="2.6640625" style="2" hidden="1" customWidth="1"/>
    <col min="12" max="12" width="14.21875" style="2" customWidth="1"/>
    <col min="13" max="13" width="11.88671875" style="2" customWidth="1"/>
    <col min="14" max="14" width="10.77734375" style="8" customWidth="1"/>
    <col min="15" max="15" width="14.21875" style="8" customWidth="1"/>
    <col min="16" max="41" width="14.44140625" style="2" customWidth="1"/>
    <col min="42" max="16384" width="8.88671875" style="2"/>
  </cols>
  <sheetData>
    <row r="2" spans="1:39">
      <c r="A2" s="14" t="s">
        <v>0</v>
      </c>
      <c r="B2" s="14" t="s">
        <v>1</v>
      </c>
      <c r="C2" s="14" t="s">
        <v>2</v>
      </c>
      <c r="D2" s="4"/>
      <c r="E2" s="4"/>
      <c r="F2" s="3"/>
      <c r="G2" s="4"/>
      <c r="H2" s="4"/>
      <c r="I2" s="4"/>
      <c r="J2" s="17" t="s">
        <v>9</v>
      </c>
      <c r="K2" s="4"/>
      <c r="L2" s="14" t="s">
        <v>11</v>
      </c>
      <c r="M2" s="14" t="s">
        <v>12</v>
      </c>
      <c r="N2" s="13" t="s">
        <v>13</v>
      </c>
      <c r="O2" s="13" t="s">
        <v>14</v>
      </c>
      <c r="P2" s="15" t="s">
        <v>111</v>
      </c>
      <c r="Q2" s="15"/>
      <c r="R2" s="15"/>
      <c r="S2" s="21" t="s">
        <v>112</v>
      </c>
      <c r="T2" s="21"/>
      <c r="U2" s="21"/>
      <c r="V2" s="15" t="s">
        <v>113</v>
      </c>
      <c r="W2" s="15"/>
      <c r="X2" s="15"/>
      <c r="Y2" s="21" t="s">
        <v>114</v>
      </c>
      <c r="Z2" s="21"/>
      <c r="AA2" s="21"/>
      <c r="AB2" s="15" t="s">
        <v>115</v>
      </c>
      <c r="AC2" s="15"/>
      <c r="AD2" s="15"/>
      <c r="AE2" s="21" t="s">
        <v>116</v>
      </c>
      <c r="AF2" s="21"/>
      <c r="AG2" s="21"/>
      <c r="AH2" s="15" t="s">
        <v>117</v>
      </c>
      <c r="AI2" s="15"/>
      <c r="AJ2" s="15"/>
      <c r="AK2" s="21" t="s">
        <v>118</v>
      </c>
      <c r="AL2" s="21"/>
      <c r="AM2" s="21"/>
    </row>
    <row r="3" spans="1:39" s="10" customFormat="1" ht="27.6" customHeight="1">
      <c r="A3" s="14"/>
      <c r="B3" s="14"/>
      <c r="C3" s="14"/>
      <c r="D3" s="9" t="s">
        <v>3</v>
      </c>
      <c r="E3" s="9" t="s">
        <v>4</v>
      </c>
      <c r="F3" s="9" t="s">
        <v>5</v>
      </c>
      <c r="G3" s="9" t="s">
        <v>6</v>
      </c>
      <c r="H3" s="9" t="s">
        <v>7</v>
      </c>
      <c r="I3" s="9" t="s">
        <v>8</v>
      </c>
      <c r="J3" s="18"/>
      <c r="K3" s="9" t="s">
        <v>10</v>
      </c>
      <c r="L3" s="14"/>
      <c r="M3" s="14"/>
      <c r="N3" s="13"/>
      <c r="O3" s="13"/>
      <c r="P3" s="16" t="s">
        <v>9</v>
      </c>
      <c r="Q3" s="16" t="s">
        <v>119</v>
      </c>
      <c r="R3" s="16" t="s">
        <v>120</v>
      </c>
      <c r="S3" s="22" t="s">
        <v>9</v>
      </c>
      <c r="T3" s="22" t="s">
        <v>119</v>
      </c>
      <c r="U3" s="23" t="s">
        <v>120</v>
      </c>
      <c r="V3" s="16" t="s">
        <v>9</v>
      </c>
      <c r="W3" s="16" t="s">
        <v>119</v>
      </c>
      <c r="X3" s="16" t="s">
        <v>120</v>
      </c>
      <c r="Y3" s="22" t="s">
        <v>9</v>
      </c>
      <c r="Z3" s="22" t="s">
        <v>119</v>
      </c>
      <c r="AA3" s="22" t="s">
        <v>120</v>
      </c>
      <c r="AB3" s="16" t="s">
        <v>9</v>
      </c>
      <c r="AC3" s="16" t="s">
        <v>119</v>
      </c>
      <c r="AD3" s="16" t="s">
        <v>120</v>
      </c>
      <c r="AE3" s="22" t="s">
        <v>9</v>
      </c>
      <c r="AF3" s="22" t="s">
        <v>119</v>
      </c>
      <c r="AG3" s="22" t="s">
        <v>120</v>
      </c>
      <c r="AH3" s="16" t="s">
        <v>9</v>
      </c>
      <c r="AI3" s="16" t="s">
        <v>119</v>
      </c>
      <c r="AJ3" s="16" t="s">
        <v>120</v>
      </c>
      <c r="AK3" s="22" t="s">
        <v>9</v>
      </c>
      <c r="AL3" s="22" t="s">
        <v>119</v>
      </c>
      <c r="AM3" s="22" t="s">
        <v>120</v>
      </c>
    </row>
    <row r="4" spans="1:39">
      <c r="A4" s="3">
        <v>1</v>
      </c>
      <c r="B4" s="4" t="s">
        <v>15</v>
      </c>
      <c r="C4" s="4">
        <v>360</v>
      </c>
      <c r="D4" s="4" t="s">
        <v>16</v>
      </c>
      <c r="E4" s="4" t="s">
        <v>17</v>
      </c>
      <c r="F4" s="3" t="s">
        <v>18</v>
      </c>
      <c r="G4" s="4" t="s">
        <v>19</v>
      </c>
      <c r="H4" s="4" t="s">
        <v>20</v>
      </c>
      <c r="I4" s="4">
        <v>186</v>
      </c>
      <c r="J4" s="4">
        <v>535680</v>
      </c>
      <c r="K4" s="4"/>
      <c r="L4" s="4">
        <v>321408</v>
      </c>
      <c r="M4" s="4">
        <v>428544</v>
      </c>
      <c r="N4" s="7">
        <v>417</v>
      </c>
      <c r="O4" s="11">
        <v>231910</v>
      </c>
      <c r="P4" s="19">
        <v>141120</v>
      </c>
      <c r="Q4" s="19">
        <v>32160</v>
      </c>
      <c r="R4" s="20">
        <f>Q4*100/P4</f>
        <v>22.789115646258505</v>
      </c>
      <c r="S4" s="7">
        <v>172800</v>
      </c>
      <c r="T4" s="7">
        <v>68400</v>
      </c>
      <c r="U4" s="24">
        <f>T4*100/S4</f>
        <v>39.583333333333336</v>
      </c>
      <c r="V4" s="19">
        <v>115200</v>
      </c>
      <c r="W4" s="19">
        <v>82030</v>
      </c>
      <c r="X4" s="25">
        <f>W4*100/V4</f>
        <v>71.206597222222229</v>
      </c>
      <c r="Y4" s="26">
        <v>6</v>
      </c>
      <c r="Z4" s="7">
        <v>12240</v>
      </c>
      <c r="AA4" s="27"/>
      <c r="AB4" s="19">
        <v>23040</v>
      </c>
      <c r="AC4" s="19">
        <v>2880</v>
      </c>
      <c r="AD4" s="25">
        <f>AC4*100/AB4</f>
        <v>12.5</v>
      </c>
      <c r="AE4" s="7">
        <v>34560</v>
      </c>
      <c r="AF4" s="7">
        <v>13320</v>
      </c>
      <c r="AG4" s="24">
        <f>AF4*100/AE4</f>
        <v>38.541666666666664</v>
      </c>
      <c r="AH4" s="19">
        <v>31680</v>
      </c>
      <c r="AI4" s="19">
        <v>20880</v>
      </c>
      <c r="AJ4" s="25">
        <f>AI4*100/AH4</f>
        <v>65.909090909090907</v>
      </c>
      <c r="AK4" s="4"/>
      <c r="AL4" s="4"/>
      <c r="AM4" s="4"/>
    </row>
    <row r="5" spans="1:39">
      <c r="A5" s="3"/>
      <c r="B5" s="4" t="s">
        <v>21</v>
      </c>
      <c r="C5" s="4">
        <v>600</v>
      </c>
      <c r="D5" s="4" t="s">
        <v>16</v>
      </c>
      <c r="E5" s="4" t="s">
        <v>17</v>
      </c>
      <c r="F5" s="3">
        <v>2</v>
      </c>
      <c r="G5" s="4" t="s">
        <v>19</v>
      </c>
      <c r="H5" s="4" t="s">
        <v>20</v>
      </c>
      <c r="I5" s="4">
        <v>118</v>
      </c>
      <c r="J5" s="4">
        <v>70800</v>
      </c>
      <c r="K5" s="4"/>
      <c r="L5" s="4">
        <v>42480</v>
      </c>
      <c r="M5" s="4">
        <v>56640</v>
      </c>
      <c r="N5" s="7">
        <v>0</v>
      </c>
      <c r="O5" s="11">
        <v>0</v>
      </c>
      <c r="P5" s="19">
        <v>29400</v>
      </c>
      <c r="Q5" s="19"/>
      <c r="R5" s="20">
        <f t="shared" ref="R5:R48" si="0">Q5*100/P5</f>
        <v>0</v>
      </c>
      <c r="S5" s="7">
        <v>0</v>
      </c>
      <c r="T5" s="7"/>
      <c r="U5" s="24"/>
      <c r="V5" s="19">
        <v>24000</v>
      </c>
      <c r="W5" s="19"/>
      <c r="X5" s="25">
        <f t="shared" ref="X5:X48" si="1">W5*100/V5</f>
        <v>0</v>
      </c>
      <c r="Y5" s="7">
        <v>3600</v>
      </c>
      <c r="Z5" s="7"/>
      <c r="AA5" s="27">
        <f t="shared" ref="AA5:AA48" si="2">Z5*100/Y5</f>
        <v>0</v>
      </c>
      <c r="AB5" s="19">
        <v>0</v>
      </c>
      <c r="AC5" s="19"/>
      <c r="AD5" s="25"/>
      <c r="AE5" s="7">
        <v>7200</v>
      </c>
      <c r="AF5" s="7"/>
      <c r="AG5" s="24">
        <f t="shared" ref="AG5:AG48" si="3">AF5*100/AE5</f>
        <v>0</v>
      </c>
      <c r="AH5" s="19">
        <v>6600</v>
      </c>
      <c r="AI5" s="19"/>
      <c r="AJ5" s="25">
        <f t="shared" ref="AJ5:AJ48" si="4">AI5*100/AH5</f>
        <v>0</v>
      </c>
      <c r="AK5" s="4"/>
      <c r="AL5" s="4"/>
      <c r="AM5" s="4"/>
    </row>
    <row r="6" spans="1:39">
      <c r="A6" s="3"/>
      <c r="B6" s="4" t="s">
        <v>22</v>
      </c>
      <c r="C6" s="4">
        <v>190</v>
      </c>
      <c r="D6" s="4" t="s">
        <v>16</v>
      </c>
      <c r="E6" s="4" t="s">
        <v>17</v>
      </c>
      <c r="F6" s="3">
        <v>2</v>
      </c>
      <c r="G6" s="4" t="s">
        <v>19</v>
      </c>
      <c r="H6" s="4" t="s">
        <v>20</v>
      </c>
      <c r="I6" s="4">
        <v>118</v>
      </c>
      <c r="J6" s="4">
        <v>22420</v>
      </c>
      <c r="K6" s="4"/>
      <c r="L6" s="4">
        <v>13452</v>
      </c>
      <c r="M6" s="4">
        <v>17936</v>
      </c>
      <c r="N6" s="7">
        <v>0</v>
      </c>
      <c r="O6" s="11">
        <v>0</v>
      </c>
      <c r="P6" s="19">
        <v>9310</v>
      </c>
      <c r="Q6" s="19"/>
      <c r="R6" s="20">
        <f t="shared" si="0"/>
        <v>0</v>
      </c>
      <c r="S6" s="7">
        <v>0</v>
      </c>
      <c r="T6" s="7"/>
      <c r="U6" s="24"/>
      <c r="V6" s="19">
        <v>7600</v>
      </c>
      <c r="W6" s="19"/>
      <c r="X6" s="25">
        <f t="shared" si="1"/>
        <v>0</v>
      </c>
      <c r="Y6" s="7">
        <v>1140</v>
      </c>
      <c r="Z6" s="7"/>
      <c r="AA6" s="27">
        <f t="shared" si="2"/>
        <v>0</v>
      </c>
      <c r="AB6" s="19">
        <v>0</v>
      </c>
      <c r="AC6" s="19"/>
      <c r="AD6" s="25"/>
      <c r="AE6" s="7">
        <v>2280</v>
      </c>
      <c r="AF6" s="7"/>
      <c r="AG6" s="24">
        <f t="shared" si="3"/>
        <v>0</v>
      </c>
      <c r="AH6" s="19">
        <v>2090</v>
      </c>
      <c r="AI6" s="19"/>
      <c r="AJ6" s="25">
        <f t="shared" si="4"/>
        <v>0</v>
      </c>
      <c r="AK6" s="4"/>
      <c r="AL6" s="4"/>
      <c r="AM6" s="4"/>
    </row>
    <row r="7" spans="1:39">
      <c r="A7" s="3">
        <v>2</v>
      </c>
      <c r="B7" s="4" t="s">
        <v>23</v>
      </c>
      <c r="C7" s="4">
        <v>500</v>
      </c>
      <c r="D7" s="4" t="s">
        <v>16</v>
      </c>
      <c r="E7" s="4" t="s">
        <v>17</v>
      </c>
      <c r="F7" s="3">
        <v>1</v>
      </c>
      <c r="G7" s="4" t="s">
        <v>19</v>
      </c>
      <c r="H7" s="4" t="s">
        <v>20</v>
      </c>
      <c r="I7" s="4">
        <v>186</v>
      </c>
      <c r="J7" s="4">
        <v>93000</v>
      </c>
      <c r="K7" s="4"/>
      <c r="L7" s="4">
        <v>55800</v>
      </c>
      <c r="M7" s="4">
        <v>74400</v>
      </c>
      <c r="N7" s="7">
        <v>49</v>
      </c>
      <c r="O7" s="11">
        <v>28000</v>
      </c>
      <c r="P7" s="19">
        <v>24500</v>
      </c>
      <c r="Q7" s="19">
        <v>3000</v>
      </c>
      <c r="R7" s="20">
        <f t="shared" si="0"/>
        <v>12.244897959183673</v>
      </c>
      <c r="S7" s="7">
        <v>30000</v>
      </c>
      <c r="T7" s="7">
        <v>4000</v>
      </c>
      <c r="U7" s="24">
        <f t="shared" ref="U5:U48" si="5">T7*100/S7</f>
        <v>13.333333333333334</v>
      </c>
      <c r="V7" s="19">
        <v>20000</v>
      </c>
      <c r="W7" s="19">
        <v>17500</v>
      </c>
      <c r="X7" s="25">
        <f t="shared" si="1"/>
        <v>87.5</v>
      </c>
      <c r="Y7" s="7">
        <v>3000</v>
      </c>
      <c r="Z7" s="7">
        <v>3000</v>
      </c>
      <c r="AA7" s="27">
        <f t="shared" si="2"/>
        <v>100</v>
      </c>
      <c r="AB7" s="19">
        <v>4000</v>
      </c>
      <c r="AC7" s="19"/>
      <c r="AD7" s="25">
        <f t="shared" ref="AD7:AD48" si="6">AC7*100/AB7</f>
        <v>0</v>
      </c>
      <c r="AE7" s="7">
        <v>6000</v>
      </c>
      <c r="AF7" s="7">
        <v>500</v>
      </c>
      <c r="AG7" s="24">
        <f t="shared" si="3"/>
        <v>8.3333333333333339</v>
      </c>
      <c r="AH7" s="19">
        <v>5500</v>
      </c>
      <c r="AI7" s="19"/>
      <c r="AJ7" s="25">
        <f t="shared" si="4"/>
        <v>0</v>
      </c>
      <c r="AK7" s="4"/>
      <c r="AL7" s="4"/>
      <c r="AM7" s="4"/>
    </row>
    <row r="8" spans="1:39">
      <c r="A8" s="3">
        <v>3</v>
      </c>
      <c r="B8" s="4" t="s">
        <v>24</v>
      </c>
      <c r="C8" s="4">
        <v>75</v>
      </c>
      <c r="D8" s="4" t="s">
        <v>25</v>
      </c>
      <c r="E8" s="4" t="s">
        <v>26</v>
      </c>
      <c r="F8" s="3">
        <v>1</v>
      </c>
      <c r="G8" s="4" t="s">
        <v>19</v>
      </c>
      <c r="H8" s="4" t="s">
        <v>20</v>
      </c>
      <c r="I8" s="4">
        <v>7757</v>
      </c>
      <c r="J8" s="4">
        <v>581775</v>
      </c>
      <c r="K8" s="4"/>
      <c r="L8" s="4">
        <v>349065</v>
      </c>
      <c r="M8" s="4">
        <v>465420</v>
      </c>
      <c r="N8" s="7">
        <v>578</v>
      </c>
      <c r="O8" s="11">
        <v>44100</v>
      </c>
      <c r="P8" s="19">
        <v>97125</v>
      </c>
      <c r="Q8" s="19">
        <v>3225</v>
      </c>
      <c r="R8" s="20">
        <f t="shared" si="0"/>
        <v>3.3204633204633205</v>
      </c>
      <c r="S8" s="7">
        <v>141525</v>
      </c>
      <c r="T8" s="7">
        <v>19125</v>
      </c>
      <c r="U8" s="24">
        <f t="shared" si="5"/>
        <v>13.513513513513514</v>
      </c>
      <c r="V8" s="19">
        <v>206925</v>
      </c>
      <c r="W8" s="19">
        <v>6675</v>
      </c>
      <c r="X8" s="25">
        <f t="shared" si="1"/>
        <v>3.225806451612903</v>
      </c>
      <c r="Y8" s="7">
        <v>39375</v>
      </c>
      <c r="Z8" s="7">
        <v>2025</v>
      </c>
      <c r="AA8" s="27">
        <f t="shared" si="2"/>
        <v>5.1428571428571432</v>
      </c>
      <c r="AB8" s="19">
        <v>24600</v>
      </c>
      <c r="AC8" s="19">
        <v>3450</v>
      </c>
      <c r="AD8" s="25">
        <f t="shared" si="6"/>
        <v>14.024390243902438</v>
      </c>
      <c r="AE8" s="7">
        <v>27750</v>
      </c>
      <c r="AF8" s="7">
        <v>7725</v>
      </c>
      <c r="AG8" s="24">
        <f t="shared" si="3"/>
        <v>27.837837837837839</v>
      </c>
      <c r="AH8" s="19">
        <v>44475</v>
      </c>
      <c r="AI8" s="19">
        <v>1875</v>
      </c>
      <c r="AJ8" s="25">
        <f t="shared" si="4"/>
        <v>4.2158516020236085</v>
      </c>
      <c r="AK8" s="4"/>
      <c r="AL8" s="4"/>
      <c r="AM8" s="4"/>
    </row>
    <row r="9" spans="1:39">
      <c r="A9" s="3"/>
      <c r="B9" s="4"/>
      <c r="C9" s="4"/>
      <c r="D9" s="4"/>
      <c r="E9" s="4" t="s">
        <v>27</v>
      </c>
      <c r="F9" s="3">
        <v>1</v>
      </c>
      <c r="G9" s="4" t="s">
        <v>19</v>
      </c>
      <c r="H9" s="4"/>
      <c r="I9" s="4"/>
      <c r="J9" s="4"/>
      <c r="K9" s="4"/>
      <c r="L9" s="4"/>
      <c r="M9" s="4"/>
      <c r="N9" s="7"/>
      <c r="O9" s="11"/>
      <c r="P9" s="19"/>
      <c r="Q9" s="19"/>
      <c r="R9" s="20"/>
      <c r="S9" s="7"/>
      <c r="T9" s="7"/>
      <c r="U9" s="24"/>
      <c r="V9" s="19"/>
      <c r="W9" s="19"/>
      <c r="X9" s="25"/>
      <c r="Y9" s="7"/>
      <c r="Z9" s="7"/>
      <c r="AA9" s="27"/>
      <c r="AB9" s="19"/>
      <c r="AC9" s="19"/>
      <c r="AD9" s="25"/>
      <c r="AE9" s="7"/>
      <c r="AF9" s="7"/>
      <c r="AG9" s="24"/>
      <c r="AH9" s="19"/>
      <c r="AI9" s="19"/>
      <c r="AJ9" s="25"/>
      <c r="AK9" s="4"/>
      <c r="AL9" s="4"/>
      <c r="AM9" s="4"/>
    </row>
    <row r="10" spans="1:39">
      <c r="A10" s="3">
        <v>4</v>
      </c>
      <c r="B10" s="4" t="s">
        <v>28</v>
      </c>
      <c r="C10" s="4">
        <v>120</v>
      </c>
      <c r="D10" s="4" t="s">
        <v>29</v>
      </c>
      <c r="E10" s="4" t="s">
        <v>30</v>
      </c>
      <c r="F10" s="3">
        <v>1</v>
      </c>
      <c r="G10" s="4" t="s">
        <v>19</v>
      </c>
      <c r="H10" s="4" t="s">
        <v>20</v>
      </c>
      <c r="I10" s="4">
        <v>158</v>
      </c>
      <c r="J10" s="4">
        <v>37920</v>
      </c>
      <c r="K10" s="4"/>
      <c r="L10" s="4">
        <v>22752</v>
      </c>
      <c r="M10" s="4">
        <v>30336</v>
      </c>
      <c r="N10" s="7">
        <v>130</v>
      </c>
      <c r="O10" s="11">
        <v>28680</v>
      </c>
      <c r="P10" s="19">
        <v>11760</v>
      </c>
      <c r="Q10" s="19">
        <v>9885</v>
      </c>
      <c r="R10" s="20">
        <f t="shared" si="0"/>
        <v>84.056122448979593</v>
      </c>
      <c r="S10" s="7">
        <v>6000</v>
      </c>
      <c r="T10" s="7">
        <v>3840</v>
      </c>
      <c r="U10" s="24">
        <f t="shared" si="5"/>
        <v>64</v>
      </c>
      <c r="V10" s="19">
        <v>9600</v>
      </c>
      <c r="W10" s="19">
        <v>4560</v>
      </c>
      <c r="X10" s="25">
        <f t="shared" si="1"/>
        <v>47.5</v>
      </c>
      <c r="Y10" s="7">
        <v>2400</v>
      </c>
      <c r="Z10" s="7">
        <v>1620</v>
      </c>
      <c r="AA10" s="27">
        <f t="shared" si="2"/>
        <v>67.5</v>
      </c>
      <c r="AB10" s="19">
        <v>2400</v>
      </c>
      <c r="AC10" s="19">
        <v>960</v>
      </c>
      <c r="AD10" s="25">
        <f t="shared" si="6"/>
        <v>40</v>
      </c>
      <c r="AE10" s="7">
        <v>2880</v>
      </c>
      <c r="AF10" s="7">
        <v>5715</v>
      </c>
      <c r="AG10" s="24">
        <f t="shared" si="3"/>
        <v>198.4375</v>
      </c>
      <c r="AH10" s="19">
        <v>2880</v>
      </c>
      <c r="AI10" s="19">
        <v>2100</v>
      </c>
      <c r="AJ10" s="25">
        <f t="shared" si="4"/>
        <v>72.916666666666671</v>
      </c>
      <c r="AK10" s="4"/>
      <c r="AL10" s="4"/>
      <c r="AM10" s="4"/>
    </row>
    <row r="11" spans="1:39">
      <c r="A11" s="3"/>
      <c r="B11" s="4"/>
      <c r="C11" s="4"/>
      <c r="D11" s="4"/>
      <c r="E11" s="4" t="s">
        <v>31</v>
      </c>
      <c r="F11" s="3">
        <v>1</v>
      </c>
      <c r="G11" s="4"/>
      <c r="H11" s="4"/>
      <c r="I11" s="4"/>
      <c r="J11" s="4"/>
      <c r="K11" s="4"/>
      <c r="L11" s="4"/>
      <c r="M11" s="4"/>
      <c r="N11" s="7"/>
      <c r="O11" s="11"/>
      <c r="P11" s="19"/>
      <c r="Q11" s="19"/>
      <c r="R11" s="20"/>
      <c r="S11" s="7"/>
      <c r="T11" s="7"/>
      <c r="U11" s="24"/>
      <c r="V11" s="19"/>
      <c r="W11" s="19"/>
      <c r="X11" s="25"/>
      <c r="Y11" s="7"/>
      <c r="Z11" s="7"/>
      <c r="AA11" s="27"/>
      <c r="AB11" s="19"/>
      <c r="AC11" s="19"/>
      <c r="AD11" s="25"/>
      <c r="AE11" s="7"/>
      <c r="AF11" s="7"/>
      <c r="AG11" s="24"/>
      <c r="AH11" s="19"/>
      <c r="AI11" s="19"/>
      <c r="AJ11" s="25"/>
      <c r="AK11" s="4"/>
      <c r="AL11" s="4"/>
      <c r="AM11" s="4"/>
    </row>
    <row r="12" spans="1:39">
      <c r="A12" s="3"/>
      <c r="B12" s="4"/>
      <c r="C12" s="4"/>
      <c r="D12" s="4"/>
      <c r="E12" s="4" t="s">
        <v>32</v>
      </c>
      <c r="F12" s="3">
        <v>1</v>
      </c>
      <c r="G12" s="4"/>
      <c r="H12" s="4"/>
      <c r="I12" s="4"/>
      <c r="J12" s="4"/>
      <c r="K12" s="4"/>
      <c r="L12" s="4"/>
      <c r="M12" s="4"/>
      <c r="N12" s="7"/>
      <c r="O12" s="11"/>
      <c r="P12" s="19"/>
      <c r="Q12" s="19"/>
      <c r="R12" s="20"/>
      <c r="S12" s="7"/>
      <c r="T12" s="7"/>
      <c r="U12" s="24"/>
      <c r="V12" s="19"/>
      <c r="W12" s="19"/>
      <c r="X12" s="25"/>
      <c r="Y12" s="7"/>
      <c r="Z12" s="7"/>
      <c r="AA12" s="27"/>
      <c r="AB12" s="19"/>
      <c r="AC12" s="19"/>
      <c r="AD12" s="25"/>
      <c r="AE12" s="7"/>
      <c r="AF12" s="7"/>
      <c r="AG12" s="24"/>
      <c r="AH12" s="19"/>
      <c r="AI12" s="19"/>
      <c r="AJ12" s="25"/>
      <c r="AK12" s="4"/>
      <c r="AL12" s="4"/>
      <c r="AM12" s="4"/>
    </row>
    <row r="13" spans="1:39">
      <c r="A13" s="3">
        <v>5</v>
      </c>
      <c r="B13" s="4" t="s">
        <v>33</v>
      </c>
      <c r="C13" s="4">
        <v>135</v>
      </c>
      <c r="D13" s="4" t="s">
        <v>29</v>
      </c>
      <c r="E13" s="4" t="s">
        <v>34</v>
      </c>
      <c r="F13" s="3">
        <v>1</v>
      </c>
      <c r="G13" s="4" t="s">
        <v>19</v>
      </c>
      <c r="H13" s="4" t="s">
        <v>20</v>
      </c>
      <c r="I13" s="4">
        <v>167</v>
      </c>
      <c r="J13" s="4">
        <v>45090</v>
      </c>
      <c r="K13" s="4"/>
      <c r="L13" s="4">
        <v>27054</v>
      </c>
      <c r="M13" s="4">
        <v>36072</v>
      </c>
      <c r="N13" s="7">
        <v>118</v>
      </c>
      <c r="O13" s="11">
        <v>12825</v>
      </c>
      <c r="P13" s="19">
        <v>13230</v>
      </c>
      <c r="Q13" s="19">
        <v>4995</v>
      </c>
      <c r="R13" s="20">
        <f t="shared" si="0"/>
        <v>37.755102040816325</v>
      </c>
      <c r="S13" s="7">
        <v>6750</v>
      </c>
      <c r="T13" s="7">
        <v>0</v>
      </c>
      <c r="U13" s="24">
        <f t="shared" si="5"/>
        <v>0</v>
      </c>
      <c r="V13" s="19">
        <v>13230</v>
      </c>
      <c r="W13" s="19">
        <v>2160</v>
      </c>
      <c r="X13" s="25">
        <f t="shared" si="1"/>
        <v>16.326530612244898</v>
      </c>
      <c r="Y13" s="7">
        <v>2700</v>
      </c>
      <c r="Z13" s="7"/>
      <c r="AA13" s="27">
        <f t="shared" si="2"/>
        <v>0</v>
      </c>
      <c r="AB13" s="19">
        <v>2700</v>
      </c>
      <c r="AC13" s="19">
        <v>1080</v>
      </c>
      <c r="AD13" s="25">
        <f t="shared" si="6"/>
        <v>40</v>
      </c>
      <c r="AE13" s="7">
        <v>3240</v>
      </c>
      <c r="AF13" s="7">
        <v>2970</v>
      </c>
      <c r="AG13" s="24">
        <f t="shared" si="3"/>
        <v>91.666666666666671</v>
      </c>
      <c r="AH13" s="19">
        <v>3240</v>
      </c>
      <c r="AI13" s="19">
        <v>1620</v>
      </c>
      <c r="AJ13" s="25">
        <f t="shared" si="4"/>
        <v>50</v>
      </c>
      <c r="AK13" s="4"/>
      <c r="AL13" s="4"/>
      <c r="AM13" s="4"/>
    </row>
    <row r="14" spans="1:39">
      <c r="A14" s="3">
        <v>6</v>
      </c>
      <c r="B14" s="4" t="s">
        <v>35</v>
      </c>
      <c r="C14" s="4">
        <v>50</v>
      </c>
      <c r="D14" s="4" t="s">
        <v>36</v>
      </c>
      <c r="E14" s="4" t="s">
        <v>37</v>
      </c>
      <c r="F14" s="3">
        <v>1</v>
      </c>
      <c r="G14" s="4" t="s">
        <v>19</v>
      </c>
      <c r="H14" s="4" t="s">
        <v>20</v>
      </c>
      <c r="I14" s="4">
        <v>2266</v>
      </c>
      <c r="J14" s="4">
        <v>113300</v>
      </c>
      <c r="K14" s="4"/>
      <c r="L14" s="4">
        <v>67980</v>
      </c>
      <c r="M14" s="4">
        <v>90640</v>
      </c>
      <c r="N14" s="7">
        <v>12</v>
      </c>
      <c r="O14" s="11">
        <v>600</v>
      </c>
      <c r="P14" s="19">
        <v>30000</v>
      </c>
      <c r="Q14" s="19"/>
      <c r="R14" s="20">
        <f t="shared" si="0"/>
        <v>0</v>
      </c>
      <c r="S14" s="7">
        <v>5000</v>
      </c>
      <c r="T14" s="7">
        <v>0</v>
      </c>
      <c r="U14" s="24">
        <f t="shared" si="5"/>
        <v>0</v>
      </c>
      <c r="V14" s="19">
        <v>39950</v>
      </c>
      <c r="W14" s="19"/>
      <c r="X14" s="25">
        <f t="shared" si="1"/>
        <v>0</v>
      </c>
      <c r="Y14" s="7">
        <v>0</v>
      </c>
      <c r="Z14" s="7"/>
      <c r="AA14" s="27"/>
      <c r="AB14" s="19">
        <v>23850</v>
      </c>
      <c r="AC14" s="19">
        <v>600</v>
      </c>
      <c r="AD14" s="25">
        <f t="shared" si="6"/>
        <v>2.5157232704402515</v>
      </c>
      <c r="AE14" s="7">
        <v>7000</v>
      </c>
      <c r="AF14" s="7"/>
      <c r="AG14" s="24">
        <f t="shared" si="3"/>
        <v>0</v>
      </c>
      <c r="AH14" s="19">
        <v>7500</v>
      </c>
      <c r="AI14" s="19"/>
      <c r="AJ14" s="25">
        <f t="shared" si="4"/>
        <v>0</v>
      </c>
      <c r="AK14" s="4"/>
      <c r="AL14" s="4"/>
      <c r="AM14" s="4"/>
    </row>
    <row r="15" spans="1:39">
      <c r="A15" s="3">
        <v>7</v>
      </c>
      <c r="B15" s="4" t="s">
        <v>38</v>
      </c>
      <c r="C15" s="4">
        <v>60</v>
      </c>
      <c r="D15" s="4" t="s">
        <v>39</v>
      </c>
      <c r="E15" s="4" t="s">
        <v>40</v>
      </c>
      <c r="F15" s="3" t="s">
        <v>41</v>
      </c>
      <c r="G15" s="4" t="s">
        <v>19</v>
      </c>
      <c r="H15" s="4" t="s">
        <v>20</v>
      </c>
      <c r="I15" s="4">
        <v>4151</v>
      </c>
      <c r="J15" s="4">
        <v>249060</v>
      </c>
      <c r="K15" s="4"/>
      <c r="L15" s="4">
        <v>149436</v>
      </c>
      <c r="M15" s="4">
        <v>199248</v>
      </c>
      <c r="N15" s="7">
        <v>50</v>
      </c>
      <c r="O15" s="11">
        <v>3000</v>
      </c>
      <c r="P15" s="19">
        <v>72780</v>
      </c>
      <c r="Q15" s="19"/>
      <c r="R15" s="20">
        <f t="shared" si="0"/>
        <v>0</v>
      </c>
      <c r="S15" s="7">
        <v>54000</v>
      </c>
      <c r="T15" s="7">
        <v>0</v>
      </c>
      <c r="U15" s="24">
        <f t="shared" si="5"/>
        <v>0</v>
      </c>
      <c r="V15" s="19">
        <v>62580</v>
      </c>
      <c r="W15" s="19"/>
      <c r="X15" s="25">
        <f t="shared" si="1"/>
        <v>0</v>
      </c>
      <c r="Y15" s="7">
        <v>3000</v>
      </c>
      <c r="Z15" s="7">
        <v>3000</v>
      </c>
      <c r="AA15" s="27">
        <f t="shared" si="2"/>
        <v>100</v>
      </c>
      <c r="AB15" s="19">
        <v>28320</v>
      </c>
      <c r="AC15" s="19"/>
      <c r="AD15" s="25">
        <f t="shared" si="6"/>
        <v>0</v>
      </c>
      <c r="AE15" s="7">
        <v>24780</v>
      </c>
      <c r="AF15" s="7"/>
      <c r="AG15" s="24">
        <f t="shared" si="3"/>
        <v>0</v>
      </c>
      <c r="AH15" s="19">
        <v>3600</v>
      </c>
      <c r="AI15" s="19"/>
      <c r="AJ15" s="25">
        <f t="shared" si="4"/>
        <v>0</v>
      </c>
      <c r="AK15" s="4"/>
      <c r="AL15" s="4"/>
      <c r="AM15" s="4"/>
    </row>
    <row r="16" spans="1:39" ht="27" customHeight="1">
      <c r="A16" s="3">
        <v>8</v>
      </c>
      <c r="B16" s="4" t="s">
        <v>42</v>
      </c>
      <c r="C16" s="4">
        <v>100</v>
      </c>
      <c r="D16" s="5" t="s">
        <v>43</v>
      </c>
      <c r="E16" s="4" t="s">
        <v>44</v>
      </c>
      <c r="F16" s="3">
        <v>1</v>
      </c>
      <c r="G16" s="4" t="s">
        <v>19</v>
      </c>
      <c r="H16" s="4" t="s">
        <v>20</v>
      </c>
      <c r="I16" s="4">
        <v>11955</v>
      </c>
      <c r="J16" s="4">
        <v>1195500</v>
      </c>
      <c r="K16" s="4"/>
      <c r="L16" s="4">
        <v>717300</v>
      </c>
      <c r="M16" s="4">
        <v>956400</v>
      </c>
      <c r="N16" s="7">
        <v>7493</v>
      </c>
      <c r="O16" s="11">
        <v>872750</v>
      </c>
      <c r="P16" s="19">
        <v>250000</v>
      </c>
      <c r="Q16" s="19"/>
      <c r="R16" s="20">
        <f t="shared" si="0"/>
        <v>0</v>
      </c>
      <c r="S16" s="7">
        <v>231600</v>
      </c>
      <c r="T16" s="7">
        <v>90600</v>
      </c>
      <c r="U16" s="24">
        <f t="shared" si="5"/>
        <v>39.119170984455955</v>
      </c>
      <c r="V16" s="19">
        <v>396300</v>
      </c>
      <c r="W16" s="19">
        <v>477400</v>
      </c>
      <c r="X16" s="25">
        <f t="shared" si="1"/>
        <v>120.46429472621752</v>
      </c>
      <c r="Y16" s="7">
        <v>96400</v>
      </c>
      <c r="Z16" s="7">
        <v>34900</v>
      </c>
      <c r="AA16" s="27">
        <f t="shared" si="2"/>
        <v>36.203319502074692</v>
      </c>
      <c r="AB16" s="19">
        <v>78600</v>
      </c>
      <c r="AC16" s="19">
        <v>45600</v>
      </c>
      <c r="AD16" s="25">
        <f t="shared" si="6"/>
        <v>58.015267175572518</v>
      </c>
      <c r="AE16" s="7">
        <v>60200</v>
      </c>
      <c r="AF16" s="28">
        <v>146150</v>
      </c>
      <c r="AG16" s="24">
        <f t="shared" si="3"/>
        <v>242.77408637873754</v>
      </c>
      <c r="AH16" s="19">
        <v>82400</v>
      </c>
      <c r="AI16" s="19">
        <v>78100</v>
      </c>
      <c r="AJ16" s="25">
        <f t="shared" si="4"/>
        <v>94.78155339805825</v>
      </c>
      <c r="AK16" s="4"/>
      <c r="AL16" s="4"/>
      <c r="AM16" s="4"/>
    </row>
    <row r="17" spans="1:39">
      <c r="A17" s="3">
        <v>9</v>
      </c>
      <c r="B17" s="4" t="s">
        <v>45</v>
      </c>
      <c r="C17" s="4">
        <v>150</v>
      </c>
      <c r="D17" s="4" t="s">
        <v>46</v>
      </c>
      <c r="E17" s="4" t="s">
        <v>44</v>
      </c>
      <c r="F17" s="3">
        <v>1</v>
      </c>
      <c r="G17" s="4" t="s">
        <v>19</v>
      </c>
      <c r="H17" s="4" t="s">
        <v>20</v>
      </c>
      <c r="I17" s="4">
        <v>13326</v>
      </c>
      <c r="J17" s="4">
        <v>1998900</v>
      </c>
      <c r="K17" s="4"/>
      <c r="L17" s="4">
        <v>1199340</v>
      </c>
      <c r="M17" s="4">
        <v>1599120</v>
      </c>
      <c r="N17" s="7">
        <v>8544</v>
      </c>
      <c r="O17" s="11">
        <v>1182850</v>
      </c>
      <c r="P17" s="19">
        <v>506550</v>
      </c>
      <c r="Q17" s="19">
        <v>604600</v>
      </c>
      <c r="R17" s="20">
        <f t="shared" si="0"/>
        <v>119.35643075708222</v>
      </c>
      <c r="S17" s="7">
        <v>368400</v>
      </c>
      <c r="T17" s="7">
        <v>240450</v>
      </c>
      <c r="U17" s="24">
        <f t="shared" si="5"/>
        <v>65.26872964169381</v>
      </c>
      <c r="V17" s="19">
        <v>580050</v>
      </c>
      <c r="W17" s="19"/>
      <c r="X17" s="25">
        <f t="shared" si="1"/>
        <v>0</v>
      </c>
      <c r="Y17" s="7">
        <v>155100</v>
      </c>
      <c r="Z17" s="7">
        <v>96900</v>
      </c>
      <c r="AA17" s="27">
        <f t="shared" si="2"/>
        <v>62.475822050290134</v>
      </c>
      <c r="AB17" s="19">
        <v>135300</v>
      </c>
      <c r="AC17" s="19">
        <v>130200</v>
      </c>
      <c r="AD17" s="25">
        <f t="shared" si="6"/>
        <v>96.230598669623063</v>
      </c>
      <c r="AE17" s="7">
        <v>131400</v>
      </c>
      <c r="AF17" s="29"/>
      <c r="AG17" s="24">
        <f t="shared" si="3"/>
        <v>0</v>
      </c>
      <c r="AH17" s="19">
        <v>122100</v>
      </c>
      <c r="AI17" s="19">
        <v>110700</v>
      </c>
      <c r="AJ17" s="25">
        <f t="shared" si="4"/>
        <v>90.663390663390658</v>
      </c>
      <c r="AK17" s="4"/>
      <c r="AL17" s="4"/>
      <c r="AM17" s="4"/>
    </row>
    <row r="18" spans="1:39">
      <c r="A18" s="3">
        <v>9.1</v>
      </c>
      <c r="B18" s="4" t="s">
        <v>47</v>
      </c>
      <c r="C18" s="4">
        <v>160</v>
      </c>
      <c r="D18" s="4" t="s">
        <v>48</v>
      </c>
      <c r="E18" s="4" t="s">
        <v>49</v>
      </c>
      <c r="F18" s="3"/>
      <c r="G18" s="4" t="s">
        <v>19</v>
      </c>
      <c r="H18" s="4" t="s">
        <v>20</v>
      </c>
      <c r="I18" s="4">
        <v>0</v>
      </c>
      <c r="J18" s="4">
        <v>0</v>
      </c>
      <c r="K18" s="4"/>
      <c r="L18" s="4">
        <v>0</v>
      </c>
      <c r="M18" s="4">
        <v>0</v>
      </c>
      <c r="N18" s="7">
        <v>0</v>
      </c>
      <c r="O18" s="11">
        <v>0</v>
      </c>
      <c r="P18" s="19">
        <v>0</v>
      </c>
      <c r="Q18" s="19"/>
      <c r="R18" s="20"/>
      <c r="S18" s="7">
        <v>0</v>
      </c>
      <c r="T18" s="7"/>
      <c r="U18" s="24"/>
      <c r="V18" s="19">
        <v>0</v>
      </c>
      <c r="W18" s="19"/>
      <c r="X18" s="25"/>
      <c r="Y18" s="7">
        <v>0</v>
      </c>
      <c r="Z18" s="7"/>
      <c r="AA18" s="27"/>
      <c r="AB18" s="19">
        <v>0</v>
      </c>
      <c r="AC18" s="19"/>
      <c r="AD18" s="25"/>
      <c r="AE18" s="7">
        <v>0</v>
      </c>
      <c r="AF18" s="7"/>
      <c r="AG18" s="24"/>
      <c r="AH18" s="19">
        <v>0</v>
      </c>
      <c r="AI18" s="19"/>
      <c r="AJ18" s="25"/>
      <c r="AK18" s="4"/>
      <c r="AL18" s="4"/>
      <c r="AM18" s="4"/>
    </row>
    <row r="19" spans="1:39" ht="28.8" customHeight="1">
      <c r="A19" s="3">
        <v>9.1999999999999993</v>
      </c>
      <c r="B19" s="4" t="s">
        <v>50</v>
      </c>
      <c r="C19" s="4">
        <v>40</v>
      </c>
      <c r="D19" s="5" t="s">
        <v>51</v>
      </c>
      <c r="E19" s="4"/>
      <c r="F19" s="3"/>
      <c r="G19" s="4" t="s">
        <v>19</v>
      </c>
      <c r="H19" s="4" t="s">
        <v>20</v>
      </c>
      <c r="I19" s="4">
        <v>65</v>
      </c>
      <c r="J19" s="4">
        <v>2600</v>
      </c>
      <c r="K19" s="4"/>
      <c r="L19" s="4">
        <v>1560</v>
      </c>
      <c r="M19" s="4">
        <v>2080</v>
      </c>
      <c r="N19" s="7">
        <v>0</v>
      </c>
      <c r="O19" s="11">
        <v>0</v>
      </c>
      <c r="P19" s="19">
        <v>800</v>
      </c>
      <c r="Q19" s="19"/>
      <c r="R19" s="20">
        <f t="shared" si="0"/>
        <v>0</v>
      </c>
      <c r="S19" s="7">
        <v>0</v>
      </c>
      <c r="T19" s="7"/>
      <c r="U19" s="24"/>
      <c r="V19" s="19">
        <v>0</v>
      </c>
      <c r="W19" s="19"/>
      <c r="X19" s="25"/>
      <c r="Y19" s="7">
        <v>0</v>
      </c>
      <c r="Z19" s="7"/>
      <c r="AA19" s="27"/>
      <c r="AB19" s="19">
        <v>1800</v>
      </c>
      <c r="AC19" s="19"/>
      <c r="AD19" s="25">
        <f t="shared" si="6"/>
        <v>0</v>
      </c>
      <c r="AE19" s="7">
        <v>0</v>
      </c>
      <c r="AF19" s="7"/>
      <c r="AG19" s="24"/>
      <c r="AH19" s="19">
        <v>0</v>
      </c>
      <c r="AI19" s="19"/>
      <c r="AJ19" s="25"/>
      <c r="AK19" s="4"/>
      <c r="AL19" s="4"/>
      <c r="AM19" s="4"/>
    </row>
    <row r="20" spans="1:39">
      <c r="A20" s="3">
        <v>9.3000000000000007</v>
      </c>
      <c r="B20" s="4" t="s">
        <v>52</v>
      </c>
      <c r="C20" s="4">
        <v>50</v>
      </c>
      <c r="D20" s="4"/>
      <c r="E20" s="4"/>
      <c r="F20" s="3"/>
      <c r="G20" s="4" t="s">
        <v>53</v>
      </c>
      <c r="H20" s="4" t="s">
        <v>20</v>
      </c>
      <c r="I20" s="4">
        <v>15284</v>
      </c>
      <c r="J20" s="4">
        <v>764200</v>
      </c>
      <c r="K20" s="4"/>
      <c r="L20" s="4">
        <v>458520</v>
      </c>
      <c r="M20" s="4">
        <v>611360</v>
      </c>
      <c r="N20" s="7">
        <v>401</v>
      </c>
      <c r="O20" s="11">
        <v>20050</v>
      </c>
      <c r="P20" s="19">
        <v>213850</v>
      </c>
      <c r="Q20" s="19">
        <v>4500</v>
      </c>
      <c r="R20" s="20">
        <f t="shared" si="0"/>
        <v>2.1042787000233809</v>
      </c>
      <c r="S20" s="7">
        <v>130900</v>
      </c>
      <c r="T20" s="7">
        <v>6250</v>
      </c>
      <c r="U20" s="24">
        <f t="shared" si="5"/>
        <v>4.7746371275783037</v>
      </c>
      <c r="V20" s="19">
        <v>196600</v>
      </c>
      <c r="W20" s="19">
        <v>5000</v>
      </c>
      <c r="X20" s="25">
        <f t="shared" si="1"/>
        <v>2.5432349949135302</v>
      </c>
      <c r="Y20" s="7">
        <v>74050</v>
      </c>
      <c r="Z20" s="7"/>
      <c r="AA20" s="27">
        <f t="shared" si="2"/>
        <v>0</v>
      </c>
      <c r="AB20" s="19">
        <v>42800</v>
      </c>
      <c r="AC20" s="19">
        <v>2450</v>
      </c>
      <c r="AD20" s="25">
        <f t="shared" si="6"/>
        <v>5.7242990654205608</v>
      </c>
      <c r="AE20" s="7">
        <v>59000</v>
      </c>
      <c r="AF20" s="7">
        <v>1250</v>
      </c>
      <c r="AG20" s="24">
        <f t="shared" si="3"/>
        <v>2.1186440677966103</v>
      </c>
      <c r="AH20" s="19">
        <v>47000</v>
      </c>
      <c r="AI20" s="19">
        <v>600</v>
      </c>
      <c r="AJ20" s="25">
        <f t="shared" si="4"/>
        <v>1.2765957446808511</v>
      </c>
      <c r="AK20" s="4"/>
      <c r="AL20" s="4"/>
      <c r="AM20" s="4"/>
    </row>
    <row r="21" spans="1:39">
      <c r="A21" s="3">
        <v>9.4</v>
      </c>
      <c r="B21" s="4" t="s">
        <v>54</v>
      </c>
      <c r="C21" s="4">
        <v>50</v>
      </c>
      <c r="D21" s="4"/>
      <c r="E21" s="4"/>
      <c r="F21" s="3"/>
      <c r="G21" s="4" t="s">
        <v>53</v>
      </c>
      <c r="H21" s="4" t="s">
        <v>55</v>
      </c>
      <c r="I21" s="4">
        <v>14002</v>
      </c>
      <c r="J21" s="4">
        <v>700100</v>
      </c>
      <c r="K21" s="4"/>
      <c r="L21" s="4">
        <v>420060</v>
      </c>
      <c r="M21" s="4">
        <v>560080</v>
      </c>
      <c r="N21" s="7">
        <v>277</v>
      </c>
      <c r="O21" s="11">
        <v>13850</v>
      </c>
      <c r="P21" s="19">
        <v>213850</v>
      </c>
      <c r="Q21" s="19"/>
      <c r="R21" s="20">
        <f t="shared" si="0"/>
        <v>0</v>
      </c>
      <c r="S21" s="7">
        <v>125800</v>
      </c>
      <c r="T21" s="7">
        <v>6300</v>
      </c>
      <c r="U21" s="24">
        <f t="shared" si="5"/>
        <v>5.0079491255961841</v>
      </c>
      <c r="V21" s="19">
        <v>196600</v>
      </c>
      <c r="W21" s="19">
        <v>4500</v>
      </c>
      <c r="X21" s="25">
        <f t="shared" si="1"/>
        <v>2.2889114954221772</v>
      </c>
      <c r="Y21" s="7">
        <v>74050</v>
      </c>
      <c r="Z21" s="7"/>
      <c r="AA21" s="27">
        <f t="shared" si="2"/>
        <v>0</v>
      </c>
      <c r="AB21" s="19">
        <v>42800</v>
      </c>
      <c r="AC21" s="19">
        <v>2450</v>
      </c>
      <c r="AD21" s="25">
        <f t="shared" si="6"/>
        <v>5.7242990654205608</v>
      </c>
      <c r="AE21" s="7">
        <v>0</v>
      </c>
      <c r="AF21" s="7"/>
      <c r="AG21" s="24"/>
      <c r="AH21" s="19">
        <v>47000</v>
      </c>
      <c r="AI21" s="19">
        <v>600</v>
      </c>
      <c r="AJ21" s="25">
        <f t="shared" si="4"/>
        <v>1.2765957446808511</v>
      </c>
      <c r="AK21" s="4"/>
      <c r="AL21" s="4"/>
      <c r="AM21" s="4"/>
    </row>
    <row r="22" spans="1:39" ht="27.6" customHeight="1">
      <c r="A22" s="3">
        <v>9.5</v>
      </c>
      <c r="B22" s="4" t="s">
        <v>56</v>
      </c>
      <c r="C22" s="4">
        <v>100</v>
      </c>
      <c r="D22" s="5" t="s">
        <v>57</v>
      </c>
      <c r="E22" s="4" t="s">
        <v>58</v>
      </c>
      <c r="F22" s="3"/>
      <c r="G22" s="4" t="s">
        <v>19</v>
      </c>
      <c r="H22" s="4" t="s">
        <v>20</v>
      </c>
      <c r="I22" s="4">
        <v>4276</v>
      </c>
      <c r="J22" s="4">
        <v>427600</v>
      </c>
      <c r="K22" s="4"/>
      <c r="L22" s="4">
        <v>256560</v>
      </c>
      <c r="M22" s="4">
        <v>342080</v>
      </c>
      <c r="N22" s="7">
        <v>116</v>
      </c>
      <c r="O22" s="11">
        <v>5600</v>
      </c>
      <c r="P22" s="19">
        <v>5000</v>
      </c>
      <c r="Q22" s="19"/>
      <c r="R22" s="20">
        <f t="shared" si="0"/>
        <v>0</v>
      </c>
      <c r="S22" s="7">
        <v>100000</v>
      </c>
      <c r="T22" s="7">
        <v>0</v>
      </c>
      <c r="U22" s="24">
        <f t="shared" si="5"/>
        <v>0</v>
      </c>
      <c r="V22" s="19">
        <v>10000</v>
      </c>
      <c r="W22" s="19">
        <v>4300</v>
      </c>
      <c r="X22" s="25">
        <f t="shared" si="1"/>
        <v>43</v>
      </c>
      <c r="Y22" s="7">
        <v>143300</v>
      </c>
      <c r="Z22" s="7"/>
      <c r="AA22" s="27">
        <f t="shared" si="2"/>
        <v>0</v>
      </c>
      <c r="AB22" s="19">
        <v>115000</v>
      </c>
      <c r="AC22" s="19"/>
      <c r="AD22" s="25">
        <f t="shared" si="6"/>
        <v>0</v>
      </c>
      <c r="AE22" s="7">
        <v>54300</v>
      </c>
      <c r="AF22" s="7">
        <v>1300</v>
      </c>
      <c r="AG22" s="24">
        <f t="shared" si="3"/>
        <v>2.3941068139963169</v>
      </c>
      <c r="AH22" s="19">
        <v>0</v>
      </c>
      <c r="AI22" s="19"/>
      <c r="AJ22" s="25"/>
      <c r="AK22" s="4"/>
      <c r="AL22" s="4"/>
      <c r="AM22" s="4"/>
    </row>
    <row r="23" spans="1:39">
      <c r="A23" s="3">
        <v>10</v>
      </c>
      <c r="B23" s="4" t="s">
        <v>59</v>
      </c>
      <c r="C23" s="4">
        <v>25</v>
      </c>
      <c r="D23" s="4" t="s">
        <v>60</v>
      </c>
      <c r="E23" s="4" t="s">
        <v>61</v>
      </c>
      <c r="F23" s="3"/>
      <c r="G23" s="4" t="s">
        <v>19</v>
      </c>
      <c r="H23" s="4" t="s">
        <v>20</v>
      </c>
      <c r="I23" s="4">
        <v>5934</v>
      </c>
      <c r="J23" s="4">
        <v>148350</v>
      </c>
      <c r="K23" s="4"/>
      <c r="L23" s="4">
        <v>89010</v>
      </c>
      <c r="M23" s="4">
        <v>118680</v>
      </c>
      <c r="N23" s="7">
        <v>1330</v>
      </c>
      <c r="O23" s="11">
        <v>68396</v>
      </c>
      <c r="P23" s="19">
        <v>25000</v>
      </c>
      <c r="Q23" s="19">
        <v>9500</v>
      </c>
      <c r="R23" s="20">
        <f t="shared" si="0"/>
        <v>38</v>
      </c>
      <c r="S23" s="7">
        <v>60000</v>
      </c>
      <c r="T23" s="7">
        <v>43778</v>
      </c>
      <c r="U23" s="24">
        <f t="shared" si="5"/>
        <v>72.963333333333338</v>
      </c>
      <c r="V23" s="19">
        <v>30000</v>
      </c>
      <c r="W23" s="19">
        <v>6043</v>
      </c>
      <c r="X23" s="25">
        <f t="shared" si="1"/>
        <v>20.143333333333334</v>
      </c>
      <c r="Y23" s="7">
        <v>2150</v>
      </c>
      <c r="Z23" s="7"/>
      <c r="AA23" s="27">
        <f t="shared" si="2"/>
        <v>0</v>
      </c>
      <c r="AB23" s="19">
        <v>31200</v>
      </c>
      <c r="AC23" s="19">
        <v>3675</v>
      </c>
      <c r="AD23" s="25">
        <f t="shared" si="6"/>
        <v>11.778846153846153</v>
      </c>
      <c r="AE23" s="7">
        <v>0</v>
      </c>
      <c r="AF23" s="7">
        <v>5400</v>
      </c>
      <c r="AG23" s="24"/>
      <c r="AH23" s="19">
        <v>0</v>
      </c>
      <c r="AI23" s="19"/>
      <c r="AJ23" s="25"/>
      <c r="AK23" s="4"/>
      <c r="AL23" s="4"/>
      <c r="AM23" s="4"/>
    </row>
    <row r="24" spans="1:39">
      <c r="A24" s="3">
        <v>10.1</v>
      </c>
      <c r="B24" s="4" t="s">
        <v>62</v>
      </c>
      <c r="C24" s="4">
        <v>232</v>
      </c>
      <c r="D24" s="4" t="s">
        <v>60</v>
      </c>
      <c r="E24" s="4" t="s">
        <v>61</v>
      </c>
      <c r="F24" s="3"/>
      <c r="G24" s="4" t="s">
        <v>63</v>
      </c>
      <c r="H24" s="4" t="s">
        <v>20</v>
      </c>
      <c r="I24" s="4">
        <v>7348</v>
      </c>
      <c r="J24" s="4">
        <v>1704736</v>
      </c>
      <c r="K24" s="4"/>
      <c r="L24" s="4">
        <v>1022841.6</v>
      </c>
      <c r="M24" s="4">
        <v>1363788.8</v>
      </c>
      <c r="N24" s="7">
        <v>1301</v>
      </c>
      <c r="O24" s="11">
        <v>301832</v>
      </c>
      <c r="P24" s="19">
        <v>278400</v>
      </c>
      <c r="Q24" s="19">
        <v>118320</v>
      </c>
      <c r="R24" s="20">
        <f t="shared" si="0"/>
        <v>42.5</v>
      </c>
      <c r="S24" s="7">
        <v>556800</v>
      </c>
      <c r="T24" s="7"/>
      <c r="U24" s="24">
        <f t="shared" si="5"/>
        <v>0</v>
      </c>
      <c r="V24" s="19">
        <v>348000</v>
      </c>
      <c r="W24" s="19"/>
      <c r="X24" s="25">
        <f t="shared" si="1"/>
        <v>0</v>
      </c>
      <c r="Y24" s="7">
        <v>0</v>
      </c>
      <c r="Z24" s="7"/>
      <c r="AA24" s="27"/>
      <c r="AB24" s="19">
        <v>289536</v>
      </c>
      <c r="AC24" s="19">
        <v>151264</v>
      </c>
      <c r="AD24" s="25">
        <f t="shared" si="6"/>
        <v>52.243589743589745</v>
      </c>
      <c r="AE24" s="7">
        <v>232000</v>
      </c>
      <c r="AF24" s="7">
        <v>32248</v>
      </c>
      <c r="AG24" s="24">
        <f t="shared" si="3"/>
        <v>13.9</v>
      </c>
      <c r="AH24" s="19">
        <v>0</v>
      </c>
      <c r="AI24" s="19"/>
      <c r="AJ24" s="25"/>
      <c r="AK24" s="4"/>
      <c r="AL24" s="4"/>
      <c r="AM24" s="4"/>
    </row>
    <row r="25" spans="1:39">
      <c r="A25" s="3">
        <v>10.199999999999999</v>
      </c>
      <c r="B25" s="4" t="s">
        <v>64</v>
      </c>
      <c r="C25" s="4">
        <v>185</v>
      </c>
      <c r="D25" s="4" t="s">
        <v>60</v>
      </c>
      <c r="E25" s="4" t="s">
        <v>61</v>
      </c>
      <c r="F25" s="3"/>
      <c r="G25" s="4" t="s">
        <v>63</v>
      </c>
      <c r="H25" s="4" t="s">
        <v>20</v>
      </c>
      <c r="I25" s="4">
        <v>2444</v>
      </c>
      <c r="J25" s="4">
        <v>452140</v>
      </c>
      <c r="K25" s="4"/>
      <c r="L25" s="4">
        <v>271284</v>
      </c>
      <c r="M25" s="4">
        <v>361712</v>
      </c>
      <c r="N25" s="7">
        <v>831</v>
      </c>
      <c r="O25" s="11">
        <v>113775</v>
      </c>
      <c r="P25" s="19">
        <v>88800</v>
      </c>
      <c r="Q25" s="19">
        <v>109150</v>
      </c>
      <c r="R25" s="20">
        <f t="shared" si="0"/>
        <v>122.91666666666667</v>
      </c>
      <c r="S25" s="7">
        <v>0</v>
      </c>
      <c r="T25" s="7"/>
      <c r="U25" s="24"/>
      <c r="V25" s="19">
        <v>92500</v>
      </c>
      <c r="W25" s="19"/>
      <c r="X25" s="25">
        <f t="shared" si="1"/>
        <v>0</v>
      </c>
      <c r="Y25" s="7">
        <v>0</v>
      </c>
      <c r="Z25" s="7"/>
      <c r="AA25" s="27"/>
      <c r="AB25" s="19">
        <v>230880</v>
      </c>
      <c r="AC25" s="19">
        <v>4625</v>
      </c>
      <c r="AD25" s="25">
        <f t="shared" si="6"/>
        <v>2.0032051282051282</v>
      </c>
      <c r="AE25" s="7">
        <v>0</v>
      </c>
      <c r="AF25" s="7"/>
      <c r="AG25" s="24"/>
      <c r="AH25" s="19">
        <v>39960</v>
      </c>
      <c r="AI25" s="19"/>
      <c r="AJ25" s="25">
        <f t="shared" si="4"/>
        <v>0</v>
      </c>
      <c r="AK25" s="4"/>
      <c r="AL25" s="4"/>
      <c r="AM25" s="4"/>
    </row>
    <row r="26" spans="1:39">
      <c r="A26" s="3">
        <v>10.3</v>
      </c>
      <c r="B26" s="4" t="s">
        <v>65</v>
      </c>
      <c r="C26" s="4">
        <v>111</v>
      </c>
      <c r="D26" s="4" t="s">
        <v>60</v>
      </c>
      <c r="E26" s="4" t="s">
        <v>61</v>
      </c>
      <c r="F26" s="3"/>
      <c r="G26" s="4" t="s">
        <v>63</v>
      </c>
      <c r="H26" s="4" t="s">
        <v>20</v>
      </c>
      <c r="I26" s="4">
        <v>2174</v>
      </c>
      <c r="J26" s="4">
        <v>241314</v>
      </c>
      <c r="K26" s="4"/>
      <c r="L26" s="4">
        <v>144788.4</v>
      </c>
      <c r="M26" s="4">
        <v>193051.2</v>
      </c>
      <c r="N26" s="7">
        <v>348</v>
      </c>
      <c r="O26" s="11">
        <v>17094</v>
      </c>
      <c r="P26" s="19">
        <v>53280</v>
      </c>
      <c r="Q26" s="19">
        <v>12099</v>
      </c>
      <c r="R26" s="20">
        <f t="shared" si="0"/>
        <v>22.708333333333332</v>
      </c>
      <c r="S26" s="7">
        <v>0</v>
      </c>
      <c r="T26" s="7"/>
      <c r="U26" s="24"/>
      <c r="V26" s="19">
        <v>55500</v>
      </c>
      <c r="W26" s="19"/>
      <c r="X26" s="25">
        <f t="shared" si="1"/>
        <v>0</v>
      </c>
      <c r="Y26" s="7">
        <v>0</v>
      </c>
      <c r="Z26" s="7"/>
      <c r="AA26" s="27"/>
      <c r="AB26" s="19">
        <v>0</v>
      </c>
      <c r="AC26" s="19"/>
      <c r="AD26" s="25"/>
      <c r="AE26" s="7">
        <v>111000</v>
      </c>
      <c r="AF26" s="7">
        <v>4995</v>
      </c>
      <c r="AG26" s="24">
        <f t="shared" si="3"/>
        <v>4.5</v>
      </c>
      <c r="AH26" s="19">
        <v>21534</v>
      </c>
      <c r="AI26" s="19"/>
      <c r="AJ26" s="25">
        <f t="shared" si="4"/>
        <v>0</v>
      </c>
      <c r="AK26" s="4"/>
      <c r="AL26" s="4"/>
      <c r="AM26" s="4"/>
    </row>
    <row r="27" spans="1:39">
      <c r="A27" s="3">
        <v>10.4</v>
      </c>
      <c r="B27" s="4" t="s">
        <v>66</v>
      </c>
      <c r="C27" s="4">
        <v>139</v>
      </c>
      <c r="D27" s="4" t="s">
        <v>60</v>
      </c>
      <c r="E27" s="4" t="s">
        <v>61</v>
      </c>
      <c r="F27" s="3"/>
      <c r="G27" s="4" t="s">
        <v>63</v>
      </c>
      <c r="H27" s="4" t="s">
        <v>20</v>
      </c>
      <c r="I27" s="4">
        <v>3346</v>
      </c>
      <c r="J27" s="4">
        <v>465094</v>
      </c>
      <c r="K27" s="4"/>
      <c r="L27" s="4">
        <v>279056.40000000002</v>
      </c>
      <c r="M27" s="4">
        <v>372075.2</v>
      </c>
      <c r="N27" s="7">
        <v>1825</v>
      </c>
      <c r="O27" s="11">
        <v>237273</v>
      </c>
      <c r="P27" s="19">
        <v>66720</v>
      </c>
      <c r="Q27" s="19">
        <v>112590</v>
      </c>
      <c r="R27" s="20">
        <f t="shared" si="0"/>
        <v>168.75</v>
      </c>
      <c r="S27" s="7">
        <v>0</v>
      </c>
      <c r="T27" s="7"/>
      <c r="U27" s="24"/>
      <c r="V27" s="19">
        <v>69500</v>
      </c>
      <c r="W27" s="19"/>
      <c r="X27" s="25">
        <f t="shared" si="1"/>
        <v>0</v>
      </c>
      <c r="Y27" s="7">
        <v>0</v>
      </c>
      <c r="Z27" s="7"/>
      <c r="AA27" s="27"/>
      <c r="AB27" s="19">
        <v>173472</v>
      </c>
      <c r="AC27" s="19">
        <v>114814</v>
      </c>
      <c r="AD27" s="25">
        <f t="shared" si="6"/>
        <v>66.185897435897431</v>
      </c>
      <c r="AE27" s="7">
        <v>139000</v>
      </c>
      <c r="AF27" s="7">
        <v>9869</v>
      </c>
      <c r="AG27" s="24">
        <f t="shared" si="3"/>
        <v>7.1</v>
      </c>
      <c r="AH27" s="19">
        <v>16402</v>
      </c>
      <c r="AI27" s="19"/>
      <c r="AJ27" s="25">
        <f t="shared" si="4"/>
        <v>0</v>
      </c>
      <c r="AK27" s="4"/>
      <c r="AL27" s="4"/>
      <c r="AM27" s="4"/>
    </row>
    <row r="28" spans="1:39">
      <c r="A28" s="3">
        <v>10.5</v>
      </c>
      <c r="B28" s="4" t="s">
        <v>67</v>
      </c>
      <c r="C28" s="4">
        <v>2500</v>
      </c>
      <c r="D28" s="4" t="s">
        <v>60</v>
      </c>
      <c r="E28" s="4" t="s">
        <v>61</v>
      </c>
      <c r="F28" s="3"/>
      <c r="G28" s="4" t="s">
        <v>19</v>
      </c>
      <c r="H28" s="4" t="s">
        <v>20</v>
      </c>
      <c r="I28" s="4">
        <v>92</v>
      </c>
      <c r="J28" s="4">
        <v>230000</v>
      </c>
      <c r="K28" s="4"/>
      <c r="L28" s="4">
        <v>138000</v>
      </c>
      <c r="M28" s="4">
        <v>184000</v>
      </c>
      <c r="N28" s="7">
        <v>15</v>
      </c>
      <c r="O28" s="11">
        <v>27500</v>
      </c>
      <c r="P28" s="19">
        <v>75000</v>
      </c>
      <c r="Q28" s="19">
        <v>7500</v>
      </c>
      <c r="R28" s="20">
        <f t="shared" si="0"/>
        <v>10</v>
      </c>
      <c r="S28" s="7">
        <v>0</v>
      </c>
      <c r="T28" s="7"/>
      <c r="U28" s="24"/>
      <c r="V28" s="19">
        <v>100000</v>
      </c>
      <c r="W28" s="19"/>
      <c r="X28" s="25">
        <f t="shared" si="1"/>
        <v>0</v>
      </c>
      <c r="Y28" s="7">
        <v>0</v>
      </c>
      <c r="Z28" s="7"/>
      <c r="AA28" s="27"/>
      <c r="AB28" s="19">
        <v>20000</v>
      </c>
      <c r="AC28" s="19">
        <v>20000</v>
      </c>
      <c r="AD28" s="25">
        <f t="shared" si="6"/>
        <v>100</v>
      </c>
      <c r="AE28" s="7">
        <v>0</v>
      </c>
      <c r="AF28" s="7"/>
      <c r="AG28" s="24"/>
      <c r="AH28" s="19">
        <v>35000</v>
      </c>
      <c r="AI28" s="19"/>
      <c r="AJ28" s="25">
        <f t="shared" si="4"/>
        <v>0</v>
      </c>
      <c r="AK28" s="4"/>
      <c r="AL28" s="4"/>
      <c r="AM28" s="4"/>
    </row>
    <row r="29" spans="1:39">
      <c r="A29" s="3">
        <v>11</v>
      </c>
      <c r="B29" s="4" t="s">
        <v>68</v>
      </c>
      <c r="C29" s="4"/>
      <c r="D29" s="4" t="s">
        <v>69</v>
      </c>
      <c r="E29" s="4" t="s">
        <v>70</v>
      </c>
      <c r="F29" s="3"/>
      <c r="G29" s="4" t="s">
        <v>19</v>
      </c>
      <c r="H29" s="4" t="s">
        <v>20</v>
      </c>
      <c r="I29" s="4">
        <v>35</v>
      </c>
      <c r="J29" s="4">
        <v>0</v>
      </c>
      <c r="K29" s="4"/>
      <c r="L29" s="4">
        <v>0</v>
      </c>
      <c r="M29" s="4">
        <v>0</v>
      </c>
      <c r="N29" s="7">
        <v>0</v>
      </c>
      <c r="O29" s="11">
        <v>0</v>
      </c>
      <c r="P29" s="19">
        <v>0</v>
      </c>
      <c r="Q29" s="19"/>
      <c r="R29" s="20"/>
      <c r="S29" s="7">
        <v>0</v>
      </c>
      <c r="T29" s="7"/>
      <c r="U29" s="24"/>
      <c r="V29" s="19">
        <v>0</v>
      </c>
      <c r="W29" s="19"/>
      <c r="X29" s="25"/>
      <c r="Y29" s="7">
        <v>0</v>
      </c>
      <c r="Z29" s="7"/>
      <c r="AA29" s="27"/>
      <c r="AB29" s="19">
        <v>0</v>
      </c>
      <c r="AC29" s="19"/>
      <c r="AD29" s="25"/>
      <c r="AE29" s="7">
        <v>0</v>
      </c>
      <c r="AF29" s="7"/>
      <c r="AG29" s="24"/>
      <c r="AH29" s="19">
        <v>0</v>
      </c>
      <c r="AI29" s="19"/>
      <c r="AJ29" s="25"/>
      <c r="AK29" s="4"/>
      <c r="AL29" s="4"/>
      <c r="AM29" s="4"/>
    </row>
    <row r="30" spans="1:39">
      <c r="A30" s="3">
        <v>12</v>
      </c>
      <c r="B30" s="4" t="s">
        <v>71</v>
      </c>
      <c r="C30" s="4"/>
      <c r="D30" s="4" t="s">
        <v>72</v>
      </c>
      <c r="E30" s="4" t="s">
        <v>70</v>
      </c>
      <c r="F30" s="3"/>
      <c r="G30" s="4" t="s">
        <v>19</v>
      </c>
      <c r="H30" s="4" t="s">
        <v>20</v>
      </c>
      <c r="I30" s="4">
        <v>70</v>
      </c>
      <c r="J30" s="4">
        <v>0</v>
      </c>
      <c r="K30" s="4"/>
      <c r="L30" s="4">
        <v>0</v>
      </c>
      <c r="M30" s="4">
        <v>0</v>
      </c>
      <c r="N30" s="7">
        <v>1</v>
      </c>
      <c r="O30" s="11">
        <v>200</v>
      </c>
      <c r="P30" s="19">
        <v>0</v>
      </c>
      <c r="Q30" s="19">
        <v>200</v>
      </c>
      <c r="R30" s="20"/>
      <c r="S30" s="7">
        <v>0</v>
      </c>
      <c r="T30" s="7"/>
      <c r="U30" s="24"/>
      <c r="V30" s="19">
        <v>0</v>
      </c>
      <c r="W30" s="19"/>
      <c r="X30" s="25"/>
      <c r="Y30" s="7">
        <v>0</v>
      </c>
      <c r="Z30" s="7"/>
      <c r="AA30" s="27"/>
      <c r="AB30" s="19">
        <v>0</v>
      </c>
      <c r="AC30" s="19"/>
      <c r="AD30" s="25"/>
      <c r="AE30" s="7">
        <v>0</v>
      </c>
      <c r="AF30" s="7"/>
      <c r="AG30" s="24"/>
      <c r="AH30" s="19">
        <v>0</v>
      </c>
      <c r="AI30" s="19"/>
      <c r="AJ30" s="25"/>
      <c r="AK30" s="4"/>
      <c r="AL30" s="4"/>
      <c r="AM30" s="4"/>
    </row>
    <row r="31" spans="1:39">
      <c r="A31" s="3">
        <v>13</v>
      </c>
      <c r="B31" s="4" t="s">
        <v>73</v>
      </c>
      <c r="C31" s="4">
        <v>65</v>
      </c>
      <c r="D31" s="4" t="s">
        <v>74</v>
      </c>
      <c r="E31" s="4" t="s">
        <v>34</v>
      </c>
      <c r="F31" s="3"/>
      <c r="G31" s="4" t="s">
        <v>19</v>
      </c>
      <c r="H31" s="4" t="s">
        <v>20</v>
      </c>
      <c r="I31" s="4">
        <v>0</v>
      </c>
      <c r="J31" s="4">
        <v>0</v>
      </c>
      <c r="K31" s="4"/>
      <c r="L31" s="4">
        <v>0</v>
      </c>
      <c r="M31" s="4">
        <v>0</v>
      </c>
      <c r="N31" s="7">
        <v>0</v>
      </c>
      <c r="O31" s="11">
        <v>0</v>
      </c>
      <c r="P31" s="19">
        <v>0</v>
      </c>
      <c r="Q31" s="19"/>
      <c r="R31" s="20"/>
      <c r="S31" s="7">
        <v>0</v>
      </c>
      <c r="T31" s="7"/>
      <c r="U31" s="24"/>
      <c r="V31" s="19">
        <v>0</v>
      </c>
      <c r="W31" s="19"/>
      <c r="X31" s="25"/>
      <c r="Y31" s="7">
        <v>0</v>
      </c>
      <c r="Z31" s="7"/>
      <c r="AA31" s="27"/>
      <c r="AB31" s="19">
        <v>0</v>
      </c>
      <c r="AC31" s="19"/>
      <c r="AD31" s="25"/>
      <c r="AE31" s="7">
        <v>0</v>
      </c>
      <c r="AF31" s="7"/>
      <c r="AG31" s="24"/>
      <c r="AH31" s="19">
        <v>0</v>
      </c>
      <c r="AI31" s="19"/>
      <c r="AJ31" s="25"/>
      <c r="AK31" s="4"/>
      <c r="AL31" s="4"/>
      <c r="AM31" s="4"/>
    </row>
    <row r="32" spans="1:39">
      <c r="A32" s="3">
        <v>14</v>
      </c>
      <c r="B32" s="4" t="s">
        <v>75</v>
      </c>
      <c r="C32" s="4">
        <v>80</v>
      </c>
      <c r="D32" s="4" t="s">
        <v>76</v>
      </c>
      <c r="E32" s="4" t="s">
        <v>34</v>
      </c>
      <c r="F32" s="3"/>
      <c r="G32" s="4" t="s">
        <v>19</v>
      </c>
      <c r="H32" s="4" t="s">
        <v>20</v>
      </c>
      <c r="I32" s="4">
        <v>8291</v>
      </c>
      <c r="J32" s="4">
        <v>663280</v>
      </c>
      <c r="K32" s="4"/>
      <c r="L32" s="4">
        <v>397968</v>
      </c>
      <c r="M32" s="4">
        <v>530624</v>
      </c>
      <c r="N32" s="7">
        <v>1778</v>
      </c>
      <c r="O32" s="11">
        <v>143360</v>
      </c>
      <c r="P32" s="19">
        <v>150880</v>
      </c>
      <c r="Q32" s="19">
        <v>5120</v>
      </c>
      <c r="R32" s="20">
        <f t="shared" si="0"/>
        <v>3.3934252386002122</v>
      </c>
      <c r="S32" s="7">
        <v>163920</v>
      </c>
      <c r="T32" s="7">
        <v>27600</v>
      </c>
      <c r="U32" s="24">
        <f t="shared" si="5"/>
        <v>16.837481698389457</v>
      </c>
      <c r="V32" s="19">
        <v>215600</v>
      </c>
      <c r="W32" s="19">
        <v>5760</v>
      </c>
      <c r="X32" s="25">
        <f t="shared" si="1"/>
        <v>2.6716141001855287</v>
      </c>
      <c r="Y32" s="7">
        <v>13920</v>
      </c>
      <c r="Z32" s="7"/>
      <c r="AA32" s="27">
        <f t="shared" si="2"/>
        <v>0</v>
      </c>
      <c r="AB32" s="19">
        <v>30720</v>
      </c>
      <c r="AC32" s="19">
        <v>30720</v>
      </c>
      <c r="AD32" s="25">
        <f t="shared" si="6"/>
        <v>100</v>
      </c>
      <c r="AE32" s="7">
        <v>38320</v>
      </c>
      <c r="AF32" s="7">
        <v>30080</v>
      </c>
      <c r="AG32" s="24">
        <f t="shared" si="3"/>
        <v>78.496868475991647</v>
      </c>
      <c r="AH32" s="19">
        <v>49920</v>
      </c>
      <c r="AI32" s="19">
        <v>44080</v>
      </c>
      <c r="AJ32" s="25">
        <f t="shared" si="4"/>
        <v>88.301282051282058</v>
      </c>
      <c r="AK32" s="4"/>
      <c r="AL32" s="4"/>
      <c r="AM32" s="4"/>
    </row>
    <row r="33" spans="1:39">
      <c r="A33" s="3">
        <v>15</v>
      </c>
      <c r="B33" s="4" t="s">
        <v>77</v>
      </c>
      <c r="C33" s="4">
        <v>50</v>
      </c>
      <c r="D33" s="4" t="s">
        <v>78</v>
      </c>
      <c r="E33" s="4" t="s">
        <v>79</v>
      </c>
      <c r="F33" s="3"/>
      <c r="G33" s="4" t="s">
        <v>19</v>
      </c>
      <c r="H33" s="4" t="s">
        <v>20</v>
      </c>
      <c r="I33" s="4">
        <v>0</v>
      </c>
      <c r="J33" s="4">
        <v>0</v>
      </c>
      <c r="K33" s="4"/>
      <c r="L33" s="4">
        <v>0</v>
      </c>
      <c r="M33" s="4">
        <v>0</v>
      </c>
      <c r="N33" s="7">
        <v>0</v>
      </c>
      <c r="O33" s="11">
        <v>0</v>
      </c>
      <c r="P33" s="19">
        <v>0</v>
      </c>
      <c r="Q33" s="19"/>
      <c r="R33" s="20"/>
      <c r="S33" s="7">
        <v>0</v>
      </c>
      <c r="T33" s="7"/>
      <c r="U33" s="24"/>
      <c r="V33" s="19">
        <v>0</v>
      </c>
      <c r="W33" s="19"/>
      <c r="X33" s="25"/>
      <c r="Y33" s="7">
        <v>0</v>
      </c>
      <c r="Z33" s="7"/>
      <c r="AA33" s="27"/>
      <c r="AB33" s="19">
        <v>0</v>
      </c>
      <c r="AC33" s="19"/>
      <c r="AD33" s="25"/>
      <c r="AE33" s="7">
        <v>0</v>
      </c>
      <c r="AF33" s="7"/>
      <c r="AG33" s="24"/>
      <c r="AH33" s="19">
        <v>0</v>
      </c>
      <c r="AI33" s="19"/>
      <c r="AJ33" s="25"/>
      <c r="AK33" s="4"/>
      <c r="AL33" s="4"/>
      <c r="AM33" s="4"/>
    </row>
    <row r="34" spans="1:39">
      <c r="A34" s="3">
        <v>16</v>
      </c>
      <c r="B34" s="4" t="s">
        <v>80</v>
      </c>
      <c r="C34" s="4">
        <v>50</v>
      </c>
      <c r="D34" s="4" t="s">
        <v>78</v>
      </c>
      <c r="E34" s="4" t="s">
        <v>81</v>
      </c>
      <c r="F34" s="3"/>
      <c r="G34" s="4" t="s">
        <v>19</v>
      </c>
      <c r="H34" s="4" t="s">
        <v>20</v>
      </c>
      <c r="I34" s="4">
        <v>0</v>
      </c>
      <c r="J34" s="4">
        <v>0</v>
      </c>
      <c r="K34" s="4"/>
      <c r="L34" s="4">
        <v>0</v>
      </c>
      <c r="M34" s="4">
        <v>0</v>
      </c>
      <c r="N34" s="7">
        <v>0</v>
      </c>
      <c r="O34" s="11">
        <v>0</v>
      </c>
      <c r="P34" s="19">
        <v>0</v>
      </c>
      <c r="Q34" s="19"/>
      <c r="R34" s="20"/>
      <c r="S34" s="7">
        <v>0</v>
      </c>
      <c r="T34" s="7"/>
      <c r="U34" s="24"/>
      <c r="V34" s="19">
        <v>0</v>
      </c>
      <c r="W34" s="19"/>
      <c r="X34" s="25"/>
      <c r="Y34" s="7">
        <v>0</v>
      </c>
      <c r="Z34" s="7"/>
      <c r="AA34" s="27"/>
      <c r="AB34" s="19">
        <v>0</v>
      </c>
      <c r="AC34" s="19"/>
      <c r="AD34" s="25"/>
      <c r="AE34" s="7">
        <v>0</v>
      </c>
      <c r="AF34" s="7"/>
      <c r="AG34" s="24"/>
      <c r="AH34" s="19">
        <v>0</v>
      </c>
      <c r="AI34" s="19"/>
      <c r="AJ34" s="25"/>
      <c r="AK34" s="4"/>
      <c r="AL34" s="4"/>
      <c r="AM34" s="4"/>
    </row>
    <row r="35" spans="1:39">
      <c r="A35" s="3">
        <v>17</v>
      </c>
      <c r="B35" s="4" t="s">
        <v>82</v>
      </c>
      <c r="C35" s="4">
        <v>80</v>
      </c>
      <c r="D35" s="4" t="s">
        <v>83</v>
      </c>
      <c r="E35" s="4" t="s">
        <v>84</v>
      </c>
      <c r="F35" s="3"/>
      <c r="G35" s="4" t="s">
        <v>19</v>
      </c>
      <c r="H35" s="4" t="s">
        <v>20</v>
      </c>
      <c r="I35" s="4">
        <v>8</v>
      </c>
      <c r="J35" s="4">
        <v>640</v>
      </c>
      <c r="K35" s="4"/>
      <c r="L35" s="4">
        <v>384</v>
      </c>
      <c r="M35" s="4">
        <v>512</v>
      </c>
      <c r="N35" s="7">
        <v>8</v>
      </c>
      <c r="O35" s="11">
        <v>640</v>
      </c>
      <c r="P35" s="19">
        <v>0</v>
      </c>
      <c r="Q35" s="19"/>
      <c r="R35" s="20"/>
      <c r="S35" s="7">
        <v>0</v>
      </c>
      <c r="T35" s="7"/>
      <c r="U35" s="24"/>
      <c r="V35" s="19">
        <v>0</v>
      </c>
      <c r="W35" s="19"/>
      <c r="X35" s="25"/>
      <c r="Y35" s="7">
        <v>0</v>
      </c>
      <c r="Z35" s="7"/>
      <c r="AA35" s="27"/>
      <c r="AB35" s="19">
        <v>640</v>
      </c>
      <c r="AC35" s="19">
        <v>640</v>
      </c>
      <c r="AD35" s="25">
        <f t="shared" si="6"/>
        <v>100</v>
      </c>
      <c r="AE35" s="7">
        <v>0</v>
      </c>
      <c r="AF35" s="7"/>
      <c r="AG35" s="24"/>
      <c r="AH35" s="19">
        <v>0</v>
      </c>
      <c r="AI35" s="19"/>
      <c r="AJ35" s="25"/>
      <c r="AK35" s="4"/>
      <c r="AL35" s="4"/>
      <c r="AM35" s="4"/>
    </row>
    <row r="36" spans="1:39">
      <c r="A36" s="3">
        <v>18</v>
      </c>
      <c r="B36" s="4" t="s">
        <v>85</v>
      </c>
      <c r="C36" s="4">
        <v>40</v>
      </c>
      <c r="D36" s="4" t="s">
        <v>86</v>
      </c>
      <c r="E36" s="4" t="s">
        <v>87</v>
      </c>
      <c r="F36" s="3"/>
      <c r="G36" s="4" t="s">
        <v>19</v>
      </c>
      <c r="H36" s="4" t="s">
        <v>20</v>
      </c>
      <c r="I36" s="4">
        <v>6790</v>
      </c>
      <c r="J36" s="4">
        <v>271600</v>
      </c>
      <c r="K36" s="4"/>
      <c r="L36" s="4">
        <v>162960</v>
      </c>
      <c r="M36" s="4">
        <v>217280</v>
      </c>
      <c r="N36" s="7">
        <v>777</v>
      </c>
      <c r="O36" s="11">
        <v>269480</v>
      </c>
      <c r="P36" s="19">
        <v>77840</v>
      </c>
      <c r="Q36" s="19"/>
      <c r="R36" s="20">
        <f t="shared" si="0"/>
        <v>0</v>
      </c>
      <c r="S36" s="7">
        <v>36160</v>
      </c>
      <c r="T36" s="7">
        <v>226070</v>
      </c>
      <c r="U36" s="24">
        <f t="shared" si="5"/>
        <v>625.19358407079642</v>
      </c>
      <c r="V36" s="19">
        <v>110360</v>
      </c>
      <c r="W36" s="19">
        <v>19200</v>
      </c>
      <c r="X36" s="25">
        <f t="shared" si="1"/>
        <v>17.397607828923523</v>
      </c>
      <c r="Y36" s="7">
        <v>1600</v>
      </c>
      <c r="Z36" s="7">
        <v>800</v>
      </c>
      <c r="AA36" s="27">
        <f t="shared" si="2"/>
        <v>50</v>
      </c>
      <c r="AB36" s="19">
        <v>13120</v>
      </c>
      <c r="AC36" s="19">
        <v>2960</v>
      </c>
      <c r="AD36" s="25">
        <f t="shared" si="6"/>
        <v>22.560975609756099</v>
      </c>
      <c r="AE36" s="7">
        <v>8800</v>
      </c>
      <c r="AF36" s="28">
        <v>13970</v>
      </c>
      <c r="AG36" s="24">
        <f t="shared" si="3"/>
        <v>158.75</v>
      </c>
      <c r="AH36" s="19">
        <v>23720</v>
      </c>
      <c r="AI36" s="19">
        <v>6480</v>
      </c>
      <c r="AJ36" s="25">
        <f t="shared" si="4"/>
        <v>27.318718381112983</v>
      </c>
      <c r="AK36" s="4"/>
      <c r="AL36" s="4"/>
      <c r="AM36" s="4"/>
    </row>
    <row r="37" spans="1:39">
      <c r="A37" s="3">
        <v>19</v>
      </c>
      <c r="B37" s="4" t="s">
        <v>88</v>
      </c>
      <c r="C37" s="4">
        <v>60</v>
      </c>
      <c r="D37" s="4" t="s">
        <v>86</v>
      </c>
      <c r="E37" s="4" t="s">
        <v>87</v>
      </c>
      <c r="F37" s="3"/>
      <c r="G37" s="4" t="s">
        <v>19</v>
      </c>
      <c r="H37" s="4" t="s">
        <v>20</v>
      </c>
      <c r="I37" s="4">
        <v>5193</v>
      </c>
      <c r="J37" s="4">
        <v>311580</v>
      </c>
      <c r="K37" s="4"/>
      <c r="L37" s="4">
        <v>186948</v>
      </c>
      <c r="M37" s="4">
        <v>249264</v>
      </c>
      <c r="N37" s="7">
        <v>129</v>
      </c>
      <c r="O37" s="11">
        <v>10900</v>
      </c>
      <c r="P37" s="19">
        <v>116760</v>
      </c>
      <c r="Q37" s="19">
        <v>8920</v>
      </c>
      <c r="R37" s="20">
        <f t="shared" si="0"/>
        <v>7.6396026036313804</v>
      </c>
      <c r="S37" s="7">
        <v>0</v>
      </c>
      <c r="T37" s="7"/>
      <c r="U37" s="24" t="e">
        <f t="shared" si="5"/>
        <v>#DIV/0!</v>
      </c>
      <c r="V37" s="19">
        <v>165540</v>
      </c>
      <c r="W37" s="19"/>
      <c r="X37" s="25">
        <f t="shared" si="1"/>
        <v>0</v>
      </c>
      <c r="Y37" s="7">
        <v>600</v>
      </c>
      <c r="Z37" s="7">
        <v>600</v>
      </c>
      <c r="AA37" s="27">
        <f t="shared" si="2"/>
        <v>100</v>
      </c>
      <c r="AB37" s="19">
        <v>19680</v>
      </c>
      <c r="AC37" s="19">
        <v>1380</v>
      </c>
      <c r="AD37" s="25">
        <f t="shared" si="6"/>
        <v>7.0121951219512191</v>
      </c>
      <c r="AE37" s="7">
        <v>9000</v>
      </c>
      <c r="AF37" s="29"/>
      <c r="AG37" s="24">
        <f t="shared" si="3"/>
        <v>0</v>
      </c>
      <c r="AH37" s="19">
        <v>0</v>
      </c>
      <c r="AI37" s="19"/>
      <c r="AJ37" s="25"/>
      <c r="AK37" s="4"/>
      <c r="AL37" s="4"/>
      <c r="AM37" s="4"/>
    </row>
    <row r="38" spans="1:39">
      <c r="A38" s="3">
        <v>20</v>
      </c>
      <c r="B38" s="4" t="s">
        <v>89</v>
      </c>
      <c r="C38" s="4">
        <v>10</v>
      </c>
      <c r="D38" s="4" t="s">
        <v>90</v>
      </c>
      <c r="E38" s="4"/>
      <c r="F38" s="3"/>
      <c r="G38" s="4" t="s">
        <v>53</v>
      </c>
      <c r="H38" s="4" t="s">
        <v>55</v>
      </c>
      <c r="I38" s="4">
        <v>3251</v>
      </c>
      <c r="J38" s="4">
        <v>32510</v>
      </c>
      <c r="K38" s="4"/>
      <c r="L38" s="4">
        <v>19506</v>
      </c>
      <c r="M38" s="4">
        <v>26008</v>
      </c>
      <c r="N38" s="7">
        <v>805</v>
      </c>
      <c r="O38" s="11">
        <v>8050</v>
      </c>
      <c r="P38" s="19">
        <v>0</v>
      </c>
      <c r="Q38" s="19"/>
      <c r="R38" s="20"/>
      <c r="S38" s="7">
        <v>24450</v>
      </c>
      <c r="T38" s="7">
        <v>4200</v>
      </c>
      <c r="U38" s="24">
        <f t="shared" si="5"/>
        <v>17.177914110429448</v>
      </c>
      <c r="V38" s="19">
        <v>0</v>
      </c>
      <c r="W38" s="19"/>
      <c r="X38" s="25"/>
      <c r="Y38" s="7">
        <v>0</v>
      </c>
      <c r="Z38" s="7"/>
      <c r="AA38" s="27"/>
      <c r="AB38" s="19">
        <v>8060</v>
      </c>
      <c r="AC38" s="19">
        <v>150</v>
      </c>
      <c r="AD38" s="25">
        <f t="shared" si="6"/>
        <v>1.8610421836228288</v>
      </c>
      <c r="AE38" s="7">
        <v>0</v>
      </c>
      <c r="AF38" s="7">
        <v>3700</v>
      </c>
      <c r="AG38" s="24"/>
      <c r="AH38" s="19">
        <v>0</v>
      </c>
      <c r="AI38" s="19"/>
      <c r="AJ38" s="25"/>
      <c r="AK38" s="4"/>
      <c r="AL38" s="4"/>
      <c r="AM38" s="4"/>
    </row>
    <row r="39" spans="1:39" ht="27" customHeight="1">
      <c r="A39" s="3">
        <v>21</v>
      </c>
      <c r="B39" s="4" t="s">
        <v>91</v>
      </c>
      <c r="C39" s="4">
        <v>20</v>
      </c>
      <c r="D39" s="5" t="s">
        <v>92</v>
      </c>
      <c r="E39" s="4" t="s">
        <v>93</v>
      </c>
      <c r="F39" s="3"/>
      <c r="G39" s="4" t="s">
        <v>53</v>
      </c>
      <c r="H39" s="4" t="s">
        <v>20</v>
      </c>
      <c r="I39" s="4">
        <v>4022</v>
      </c>
      <c r="J39" s="4">
        <v>80440</v>
      </c>
      <c r="K39" s="4"/>
      <c r="L39" s="4">
        <v>48264</v>
      </c>
      <c r="M39" s="4">
        <v>64352</v>
      </c>
      <c r="N39" s="7">
        <v>650</v>
      </c>
      <c r="O39" s="11">
        <v>13000</v>
      </c>
      <c r="P39" s="19">
        <v>24000</v>
      </c>
      <c r="Q39" s="19"/>
      <c r="R39" s="20">
        <f t="shared" si="0"/>
        <v>0</v>
      </c>
      <c r="S39" s="7">
        <v>5000</v>
      </c>
      <c r="T39" s="7">
        <v>5000</v>
      </c>
      <c r="U39" s="24">
        <f t="shared" si="5"/>
        <v>100</v>
      </c>
      <c r="V39" s="19">
        <v>23500</v>
      </c>
      <c r="W39" s="19"/>
      <c r="X39" s="25">
        <f t="shared" si="1"/>
        <v>0</v>
      </c>
      <c r="Y39" s="7">
        <v>8000</v>
      </c>
      <c r="Z39" s="7">
        <v>8000</v>
      </c>
      <c r="AA39" s="27">
        <f t="shared" si="2"/>
        <v>100</v>
      </c>
      <c r="AB39" s="19">
        <v>10940</v>
      </c>
      <c r="AC39" s="19"/>
      <c r="AD39" s="25">
        <f t="shared" si="6"/>
        <v>0</v>
      </c>
      <c r="AE39" s="7">
        <v>4000</v>
      </c>
      <c r="AF39" s="7"/>
      <c r="AG39" s="24">
        <f t="shared" si="3"/>
        <v>0</v>
      </c>
      <c r="AH39" s="19">
        <v>5000</v>
      </c>
      <c r="AI39" s="19"/>
      <c r="AJ39" s="25">
        <f t="shared" si="4"/>
        <v>0</v>
      </c>
      <c r="AK39" s="4"/>
      <c r="AL39" s="4"/>
      <c r="AM39" s="4"/>
    </row>
    <row r="40" spans="1:39" ht="24" customHeight="1">
      <c r="A40" s="3">
        <v>22</v>
      </c>
      <c r="B40" s="4" t="s">
        <v>94</v>
      </c>
      <c r="C40" s="4">
        <v>20</v>
      </c>
      <c r="D40" s="5" t="s">
        <v>95</v>
      </c>
      <c r="E40" s="4" t="s">
        <v>96</v>
      </c>
      <c r="F40" s="3"/>
      <c r="G40" s="4" t="s">
        <v>97</v>
      </c>
      <c r="H40" s="4" t="s">
        <v>20</v>
      </c>
      <c r="I40" s="4">
        <v>4950</v>
      </c>
      <c r="J40" s="4">
        <v>99000</v>
      </c>
      <c r="K40" s="4"/>
      <c r="L40" s="4">
        <v>59400</v>
      </c>
      <c r="M40" s="4">
        <v>79200</v>
      </c>
      <c r="N40" s="7">
        <v>2990</v>
      </c>
      <c r="O40" s="11">
        <v>59800</v>
      </c>
      <c r="P40" s="19">
        <v>40000</v>
      </c>
      <c r="Q40" s="19">
        <v>26160</v>
      </c>
      <c r="R40" s="20">
        <f t="shared" si="0"/>
        <v>65.400000000000006</v>
      </c>
      <c r="S40" s="7">
        <v>0</v>
      </c>
      <c r="T40" s="7"/>
      <c r="U40" s="24"/>
      <c r="V40" s="19">
        <v>34000</v>
      </c>
      <c r="W40" s="19">
        <v>14500</v>
      </c>
      <c r="X40" s="25">
        <f t="shared" si="1"/>
        <v>42.647058823529413</v>
      </c>
      <c r="Y40" s="7">
        <v>9440</v>
      </c>
      <c r="Z40" s="7"/>
      <c r="AA40" s="27">
        <f t="shared" si="2"/>
        <v>0</v>
      </c>
      <c r="AB40" s="19">
        <v>6780</v>
      </c>
      <c r="AC40" s="19">
        <v>3800</v>
      </c>
      <c r="AD40" s="25">
        <f t="shared" si="6"/>
        <v>56.047197640117993</v>
      </c>
      <c r="AE40" s="7">
        <v>5820</v>
      </c>
      <c r="AF40" s="28">
        <v>15340</v>
      </c>
      <c r="AG40" s="24">
        <f t="shared" si="3"/>
        <v>263.57388316151201</v>
      </c>
      <c r="AH40" s="19">
        <v>2960</v>
      </c>
      <c r="AI40" s="19"/>
      <c r="AJ40" s="25">
        <f t="shared" si="4"/>
        <v>0</v>
      </c>
      <c r="AK40" s="4"/>
      <c r="AL40" s="4"/>
      <c r="AM40" s="4"/>
    </row>
    <row r="41" spans="1:39">
      <c r="A41" s="3">
        <v>23</v>
      </c>
      <c r="B41" s="4" t="s">
        <v>98</v>
      </c>
      <c r="C41" s="4">
        <v>20</v>
      </c>
      <c r="D41" s="4" t="s">
        <v>78</v>
      </c>
      <c r="E41" s="4" t="s">
        <v>99</v>
      </c>
      <c r="F41" s="3"/>
      <c r="G41" s="4" t="s">
        <v>97</v>
      </c>
      <c r="H41" s="4" t="s">
        <v>20</v>
      </c>
      <c r="I41" s="4">
        <v>953</v>
      </c>
      <c r="J41" s="4">
        <v>19060</v>
      </c>
      <c r="K41" s="4"/>
      <c r="L41" s="4">
        <v>11436</v>
      </c>
      <c r="M41" s="4">
        <v>15248</v>
      </c>
      <c r="N41" s="7">
        <v>22</v>
      </c>
      <c r="O41" s="11">
        <v>440</v>
      </c>
      <c r="P41" s="19">
        <v>2000</v>
      </c>
      <c r="Q41" s="19">
        <v>440</v>
      </c>
      <c r="R41" s="20">
        <f t="shared" si="0"/>
        <v>22</v>
      </c>
      <c r="S41" s="7">
        <v>0</v>
      </c>
      <c r="T41" s="7"/>
      <c r="U41" s="24"/>
      <c r="V41" s="19">
        <v>2000</v>
      </c>
      <c r="W41" s="19"/>
      <c r="X41" s="25">
        <f t="shared" si="1"/>
        <v>0</v>
      </c>
      <c r="Y41" s="7">
        <v>200</v>
      </c>
      <c r="Z41" s="7"/>
      <c r="AA41" s="27">
        <f t="shared" si="2"/>
        <v>0</v>
      </c>
      <c r="AB41" s="19">
        <v>3000</v>
      </c>
      <c r="AC41" s="19"/>
      <c r="AD41" s="25">
        <f t="shared" si="6"/>
        <v>0</v>
      </c>
      <c r="AE41" s="7">
        <v>1000</v>
      </c>
      <c r="AF41" s="29"/>
      <c r="AG41" s="24">
        <f t="shared" si="3"/>
        <v>0</v>
      </c>
      <c r="AH41" s="19">
        <v>10860</v>
      </c>
      <c r="AI41" s="19"/>
      <c r="AJ41" s="25">
        <f t="shared" si="4"/>
        <v>0</v>
      </c>
      <c r="AK41" s="4"/>
      <c r="AL41" s="4"/>
      <c r="AM41" s="4"/>
    </row>
    <row r="42" spans="1:39" s="37" customFormat="1" ht="27">
      <c r="A42" s="30" t="s">
        <v>121</v>
      </c>
      <c r="B42" s="31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2"/>
      <c r="N42" s="33"/>
      <c r="O42" s="34">
        <f>SUM(O4:O41)</f>
        <v>3715955</v>
      </c>
      <c r="P42" s="34">
        <f t="shared" ref="P42:AI42" si="7">SUM(P4:P41)</f>
        <v>2617955</v>
      </c>
      <c r="Q42" s="34">
        <f t="shared" si="7"/>
        <v>1072364</v>
      </c>
      <c r="R42" s="35">
        <f>Q42*100/P42</f>
        <v>40.961895830906187</v>
      </c>
      <c r="S42" s="34">
        <f t="shared" si="7"/>
        <v>2219105</v>
      </c>
      <c r="T42" s="34">
        <f t="shared" si="7"/>
        <v>745613</v>
      </c>
      <c r="U42" s="35">
        <f>T42*100/S42</f>
        <v>33.599717003025994</v>
      </c>
      <c r="V42" s="34">
        <f t="shared" si="7"/>
        <v>3125135</v>
      </c>
      <c r="W42" s="34">
        <f t="shared" si="7"/>
        <v>649628</v>
      </c>
      <c r="X42" s="35">
        <f>W42*100/V42</f>
        <v>20.7871979930467</v>
      </c>
      <c r="Y42" s="34">
        <f t="shared" si="7"/>
        <v>634031</v>
      </c>
      <c r="Z42" s="34">
        <f t="shared" si="7"/>
        <v>163085</v>
      </c>
      <c r="AA42" s="35">
        <f>Z42*100/Y42</f>
        <v>25.721928423058177</v>
      </c>
      <c r="AB42" s="34">
        <f t="shared" si="7"/>
        <v>1363238</v>
      </c>
      <c r="AC42" s="34">
        <f t="shared" si="7"/>
        <v>523698</v>
      </c>
      <c r="AD42" s="35">
        <f>AC42*100/AB42</f>
        <v>38.415742518914527</v>
      </c>
      <c r="AE42" s="34">
        <f t="shared" si="7"/>
        <v>969530</v>
      </c>
      <c r="AF42" s="34">
        <f t="shared" si="7"/>
        <v>294532</v>
      </c>
      <c r="AG42" s="35">
        <f>AF42*100/AE42</f>
        <v>30.378843357090549</v>
      </c>
      <c r="AH42" s="34">
        <f t="shared" si="7"/>
        <v>611421</v>
      </c>
      <c r="AI42" s="34">
        <f t="shared" si="7"/>
        <v>267035</v>
      </c>
      <c r="AJ42" s="35">
        <f>AI42*100/AH42</f>
        <v>43.674489427088702</v>
      </c>
      <c r="AK42" s="36"/>
      <c r="AL42" s="36"/>
      <c r="AM42" s="36"/>
    </row>
    <row r="43" spans="1:39">
      <c r="A43" s="3">
        <v>24</v>
      </c>
      <c r="B43" s="4" t="s">
        <v>100</v>
      </c>
      <c r="C43" s="4" t="s">
        <v>101</v>
      </c>
      <c r="D43" s="4" t="s">
        <v>78</v>
      </c>
      <c r="E43" s="4" t="s">
        <v>102</v>
      </c>
      <c r="F43" s="3"/>
      <c r="G43" s="4" t="s">
        <v>103</v>
      </c>
      <c r="H43" s="4" t="s">
        <v>20</v>
      </c>
      <c r="I43" s="4">
        <v>2210</v>
      </c>
      <c r="J43" s="4" t="e">
        <v>#VALUE!</v>
      </c>
      <c r="K43" s="4"/>
      <c r="L43" s="4" t="e">
        <v>#VALUE!</v>
      </c>
      <c r="M43" s="4" t="e">
        <v>#VALUE!</v>
      </c>
      <c r="N43" s="7">
        <v>681</v>
      </c>
      <c r="O43" s="11">
        <v>0</v>
      </c>
      <c r="P43" s="19" t="e">
        <v>#VALUE!</v>
      </c>
      <c r="Q43" s="19"/>
      <c r="R43" s="20" t="e">
        <f t="shared" si="0"/>
        <v>#VALUE!</v>
      </c>
      <c r="S43" s="7" t="e">
        <v>#VALUE!</v>
      </c>
      <c r="T43" s="7"/>
      <c r="U43" s="24" t="e">
        <f t="shared" si="5"/>
        <v>#VALUE!</v>
      </c>
      <c r="V43" s="19" t="e">
        <v>#VALUE!</v>
      </c>
      <c r="W43" s="19"/>
      <c r="X43" s="25" t="e">
        <f t="shared" si="1"/>
        <v>#VALUE!</v>
      </c>
      <c r="Y43" s="7" t="e">
        <v>#VALUE!</v>
      </c>
      <c r="Z43" s="7"/>
      <c r="AA43" s="27" t="e">
        <f t="shared" si="2"/>
        <v>#VALUE!</v>
      </c>
      <c r="AB43" s="19" t="e">
        <v>#VALUE!</v>
      </c>
      <c r="AC43" s="19"/>
      <c r="AD43" s="25" t="e">
        <f t="shared" si="6"/>
        <v>#VALUE!</v>
      </c>
      <c r="AE43" s="7" t="e">
        <v>#VALUE!</v>
      </c>
      <c r="AF43" s="7"/>
      <c r="AG43" s="24" t="e">
        <f t="shared" si="3"/>
        <v>#VALUE!</v>
      </c>
      <c r="AH43" s="19" t="e">
        <v>#VALUE!</v>
      </c>
      <c r="AI43" s="19"/>
      <c r="AJ43" s="25" t="e">
        <f t="shared" si="4"/>
        <v>#VALUE!</v>
      </c>
      <c r="AK43" s="4"/>
      <c r="AL43" s="4"/>
      <c r="AM43" s="4"/>
    </row>
    <row r="44" spans="1:39">
      <c r="A44" s="3">
        <v>25</v>
      </c>
      <c r="B44" s="4" t="s">
        <v>104</v>
      </c>
      <c r="C44" s="4" t="s">
        <v>101</v>
      </c>
      <c r="D44" s="4" t="s">
        <v>78</v>
      </c>
      <c r="E44" s="4" t="s">
        <v>102</v>
      </c>
      <c r="F44" s="3"/>
      <c r="G44" s="4" t="s">
        <v>103</v>
      </c>
      <c r="H44" s="4" t="s">
        <v>20</v>
      </c>
      <c r="I44" s="4">
        <v>2878</v>
      </c>
      <c r="J44" s="4" t="e">
        <v>#VALUE!</v>
      </c>
      <c r="K44" s="4"/>
      <c r="L44" s="4" t="e">
        <v>#VALUE!</v>
      </c>
      <c r="M44" s="4" t="e">
        <v>#VALUE!</v>
      </c>
      <c r="N44" s="7">
        <v>453</v>
      </c>
      <c r="O44" s="11">
        <v>0</v>
      </c>
      <c r="P44" s="19" t="e">
        <v>#VALUE!</v>
      </c>
      <c r="Q44" s="19"/>
      <c r="R44" s="20" t="e">
        <f t="shared" si="0"/>
        <v>#VALUE!</v>
      </c>
      <c r="S44" s="7" t="e">
        <v>#VALUE!</v>
      </c>
      <c r="T44" s="7"/>
      <c r="U44" s="24" t="e">
        <f t="shared" si="5"/>
        <v>#VALUE!</v>
      </c>
      <c r="V44" s="19" t="e">
        <v>#VALUE!</v>
      </c>
      <c r="W44" s="19"/>
      <c r="X44" s="25" t="e">
        <f t="shared" si="1"/>
        <v>#VALUE!</v>
      </c>
      <c r="Y44" s="7" t="e">
        <v>#VALUE!</v>
      </c>
      <c r="Z44" s="7"/>
      <c r="AA44" s="27" t="e">
        <f t="shared" si="2"/>
        <v>#VALUE!</v>
      </c>
      <c r="AB44" s="19" t="e">
        <v>#VALUE!</v>
      </c>
      <c r="AC44" s="19"/>
      <c r="AD44" s="25" t="e">
        <f t="shared" si="6"/>
        <v>#VALUE!</v>
      </c>
      <c r="AE44" s="7" t="e">
        <v>#VALUE!</v>
      </c>
      <c r="AF44" s="7"/>
      <c r="AG44" s="24" t="e">
        <f t="shared" si="3"/>
        <v>#VALUE!</v>
      </c>
      <c r="AH44" s="19" t="e">
        <v>#VALUE!</v>
      </c>
      <c r="AI44" s="19"/>
      <c r="AJ44" s="25" t="e">
        <f t="shared" si="4"/>
        <v>#VALUE!</v>
      </c>
      <c r="AK44" s="4"/>
      <c r="AL44" s="4"/>
      <c r="AM44" s="4"/>
    </row>
    <row r="45" spans="1:39">
      <c r="A45" s="3">
        <v>26</v>
      </c>
      <c r="B45" s="4" t="s">
        <v>105</v>
      </c>
      <c r="C45" s="4" t="s">
        <v>101</v>
      </c>
      <c r="D45" s="4" t="s">
        <v>78</v>
      </c>
      <c r="E45" s="4" t="s">
        <v>96</v>
      </c>
      <c r="F45" s="3"/>
      <c r="G45" s="4" t="s">
        <v>103</v>
      </c>
      <c r="H45" s="4" t="s">
        <v>20</v>
      </c>
      <c r="I45" s="4">
        <v>1040</v>
      </c>
      <c r="J45" s="4" t="e">
        <v>#VALUE!</v>
      </c>
      <c r="K45" s="4"/>
      <c r="L45" s="4" t="e">
        <v>#VALUE!</v>
      </c>
      <c r="M45" s="4" t="e">
        <v>#VALUE!</v>
      </c>
      <c r="N45" s="7">
        <v>175</v>
      </c>
      <c r="O45" s="11">
        <v>0</v>
      </c>
      <c r="P45" s="19" t="e">
        <v>#VALUE!</v>
      </c>
      <c r="Q45" s="19"/>
      <c r="R45" s="20" t="e">
        <f t="shared" si="0"/>
        <v>#VALUE!</v>
      </c>
      <c r="S45" s="7" t="e">
        <v>#VALUE!</v>
      </c>
      <c r="T45" s="7"/>
      <c r="U45" s="24" t="e">
        <f t="shared" si="5"/>
        <v>#VALUE!</v>
      </c>
      <c r="V45" s="19" t="e">
        <v>#VALUE!</v>
      </c>
      <c r="W45" s="19"/>
      <c r="X45" s="25" t="e">
        <f t="shared" si="1"/>
        <v>#VALUE!</v>
      </c>
      <c r="Y45" s="7" t="e">
        <v>#VALUE!</v>
      </c>
      <c r="Z45" s="7"/>
      <c r="AA45" s="27" t="e">
        <f t="shared" si="2"/>
        <v>#VALUE!</v>
      </c>
      <c r="AB45" s="19" t="e">
        <v>#VALUE!</v>
      </c>
      <c r="AC45" s="19"/>
      <c r="AD45" s="25" t="e">
        <f t="shared" si="6"/>
        <v>#VALUE!</v>
      </c>
      <c r="AE45" s="7" t="e">
        <v>#VALUE!</v>
      </c>
      <c r="AF45" s="7"/>
      <c r="AG45" s="24" t="e">
        <f t="shared" si="3"/>
        <v>#VALUE!</v>
      </c>
      <c r="AH45" s="19" t="e">
        <v>#VALUE!</v>
      </c>
      <c r="AI45" s="19"/>
      <c r="AJ45" s="25" t="e">
        <f t="shared" si="4"/>
        <v>#VALUE!</v>
      </c>
      <c r="AK45" s="4"/>
      <c r="AL45" s="4"/>
      <c r="AM45" s="4"/>
    </row>
    <row r="46" spans="1:39">
      <c r="A46" s="3">
        <v>27</v>
      </c>
      <c r="B46" s="4" t="s">
        <v>106</v>
      </c>
      <c r="C46" s="4" t="s">
        <v>101</v>
      </c>
      <c r="D46" s="4" t="s">
        <v>78</v>
      </c>
      <c r="E46" s="4" t="s">
        <v>107</v>
      </c>
      <c r="F46" s="3"/>
      <c r="G46" s="4" t="s">
        <v>103</v>
      </c>
      <c r="H46" s="4" t="s">
        <v>20</v>
      </c>
      <c r="I46" s="4">
        <v>3894</v>
      </c>
      <c r="J46" s="4" t="e">
        <v>#VALUE!</v>
      </c>
      <c r="K46" s="4"/>
      <c r="L46" s="4" t="e">
        <v>#VALUE!</v>
      </c>
      <c r="M46" s="4" t="e">
        <v>#VALUE!</v>
      </c>
      <c r="N46" s="7">
        <v>649</v>
      </c>
      <c r="O46" s="11">
        <v>0</v>
      </c>
      <c r="P46" s="19" t="e">
        <v>#VALUE!</v>
      </c>
      <c r="Q46" s="19"/>
      <c r="R46" s="20" t="e">
        <f t="shared" si="0"/>
        <v>#VALUE!</v>
      </c>
      <c r="S46" s="7" t="e">
        <v>#VALUE!</v>
      </c>
      <c r="T46" s="7"/>
      <c r="U46" s="24" t="e">
        <f t="shared" si="5"/>
        <v>#VALUE!</v>
      </c>
      <c r="V46" s="19" t="e">
        <v>#VALUE!</v>
      </c>
      <c r="W46" s="19"/>
      <c r="X46" s="25" t="e">
        <f t="shared" si="1"/>
        <v>#VALUE!</v>
      </c>
      <c r="Y46" s="7" t="e">
        <v>#VALUE!</v>
      </c>
      <c r="Z46" s="7"/>
      <c r="AA46" s="27" t="e">
        <f t="shared" si="2"/>
        <v>#VALUE!</v>
      </c>
      <c r="AB46" s="19" t="e">
        <v>#VALUE!</v>
      </c>
      <c r="AC46" s="19"/>
      <c r="AD46" s="25" t="e">
        <f t="shared" si="6"/>
        <v>#VALUE!</v>
      </c>
      <c r="AE46" s="7" t="e">
        <v>#VALUE!</v>
      </c>
      <c r="AF46" s="7"/>
      <c r="AG46" s="24" t="e">
        <f t="shared" si="3"/>
        <v>#VALUE!</v>
      </c>
      <c r="AH46" s="19" t="e">
        <v>#VALUE!</v>
      </c>
      <c r="AI46" s="19"/>
      <c r="AJ46" s="25" t="e">
        <f t="shared" si="4"/>
        <v>#VALUE!</v>
      </c>
      <c r="AK46" s="4"/>
      <c r="AL46" s="4"/>
      <c r="AM46" s="4"/>
    </row>
    <row r="47" spans="1:39">
      <c r="A47" s="3">
        <v>28</v>
      </c>
      <c r="B47" s="4" t="s">
        <v>108</v>
      </c>
      <c r="C47" s="4" t="s">
        <v>101</v>
      </c>
      <c r="D47" s="4" t="s">
        <v>78</v>
      </c>
      <c r="E47" s="4" t="s">
        <v>107</v>
      </c>
      <c r="F47" s="3"/>
      <c r="G47" s="4" t="s">
        <v>103</v>
      </c>
      <c r="H47" s="4" t="s">
        <v>20</v>
      </c>
      <c r="I47" s="4">
        <v>2679</v>
      </c>
      <c r="J47" s="4" t="e">
        <v>#VALUE!</v>
      </c>
      <c r="K47" s="4"/>
      <c r="L47" s="4" t="e">
        <v>#VALUE!</v>
      </c>
      <c r="M47" s="4" t="e">
        <v>#VALUE!</v>
      </c>
      <c r="N47" s="7">
        <v>192</v>
      </c>
      <c r="O47" s="11">
        <v>0</v>
      </c>
      <c r="P47" s="19" t="e">
        <v>#VALUE!</v>
      </c>
      <c r="Q47" s="19"/>
      <c r="R47" s="20" t="e">
        <f t="shared" si="0"/>
        <v>#VALUE!</v>
      </c>
      <c r="S47" s="7" t="e">
        <v>#VALUE!</v>
      </c>
      <c r="T47" s="7"/>
      <c r="U47" s="24" t="e">
        <f t="shared" si="5"/>
        <v>#VALUE!</v>
      </c>
      <c r="V47" s="19" t="e">
        <v>#VALUE!</v>
      </c>
      <c r="W47" s="19"/>
      <c r="X47" s="25" t="e">
        <f t="shared" si="1"/>
        <v>#VALUE!</v>
      </c>
      <c r="Y47" s="7" t="e">
        <v>#VALUE!</v>
      </c>
      <c r="Z47" s="7"/>
      <c r="AA47" s="27" t="e">
        <f t="shared" si="2"/>
        <v>#VALUE!</v>
      </c>
      <c r="AB47" s="19" t="e">
        <v>#VALUE!</v>
      </c>
      <c r="AC47" s="19"/>
      <c r="AD47" s="25" t="e">
        <f t="shared" si="6"/>
        <v>#VALUE!</v>
      </c>
      <c r="AE47" s="7" t="e">
        <v>#VALUE!</v>
      </c>
      <c r="AF47" s="7"/>
      <c r="AG47" s="24" t="e">
        <f t="shared" si="3"/>
        <v>#VALUE!</v>
      </c>
      <c r="AH47" s="19" t="e">
        <v>#VALUE!</v>
      </c>
      <c r="AI47" s="19"/>
      <c r="AJ47" s="25" t="e">
        <f t="shared" si="4"/>
        <v>#VALUE!</v>
      </c>
      <c r="AK47" s="4"/>
      <c r="AL47" s="4"/>
      <c r="AM47" s="4"/>
    </row>
    <row r="48" spans="1:39">
      <c r="A48" s="3">
        <v>29</v>
      </c>
      <c r="B48" s="4" t="s">
        <v>109</v>
      </c>
      <c r="C48" s="4" t="s">
        <v>101</v>
      </c>
      <c r="D48" s="4" t="s">
        <v>78</v>
      </c>
      <c r="E48" s="4" t="s">
        <v>110</v>
      </c>
      <c r="F48" s="3"/>
      <c r="G48" s="4" t="s">
        <v>103</v>
      </c>
      <c r="H48" s="4" t="s">
        <v>20</v>
      </c>
      <c r="I48" s="4">
        <v>5417</v>
      </c>
      <c r="J48" s="4" t="e">
        <v>#VALUE!</v>
      </c>
      <c r="K48" s="4"/>
      <c r="L48" s="4" t="e">
        <v>#VALUE!</v>
      </c>
      <c r="M48" s="4" t="e">
        <v>#VALUE!</v>
      </c>
      <c r="N48" s="7">
        <v>2893</v>
      </c>
      <c r="O48" s="11">
        <v>1010</v>
      </c>
      <c r="P48" s="7" t="e">
        <v>#VALUE!</v>
      </c>
      <c r="Q48" s="7">
        <v>1010</v>
      </c>
      <c r="R48" s="6" t="e">
        <f t="shared" si="0"/>
        <v>#VALUE!</v>
      </c>
      <c r="S48" s="7" t="e">
        <v>#VALUE!</v>
      </c>
      <c r="T48" s="7"/>
      <c r="U48" s="24" t="e">
        <f t="shared" si="5"/>
        <v>#VALUE!</v>
      </c>
      <c r="V48" s="19" t="e">
        <v>#VALUE!</v>
      </c>
      <c r="W48" s="19"/>
      <c r="X48" s="25" t="e">
        <f t="shared" si="1"/>
        <v>#VALUE!</v>
      </c>
      <c r="Y48" s="7" t="e">
        <v>#VALUE!</v>
      </c>
      <c r="Z48" s="7"/>
      <c r="AA48" s="27" t="e">
        <f t="shared" si="2"/>
        <v>#VALUE!</v>
      </c>
      <c r="AB48" s="19" t="e">
        <v>#VALUE!</v>
      </c>
      <c r="AC48" s="19"/>
      <c r="AD48" s="25" t="e">
        <f t="shared" si="6"/>
        <v>#VALUE!</v>
      </c>
      <c r="AE48" s="7" t="e">
        <v>#VALUE!</v>
      </c>
      <c r="AF48" s="7"/>
      <c r="AG48" s="24" t="e">
        <f t="shared" si="3"/>
        <v>#VALUE!</v>
      </c>
      <c r="AH48" s="19" t="e">
        <v>#VALUE!</v>
      </c>
      <c r="AI48" s="19"/>
      <c r="AJ48" s="25" t="e">
        <f t="shared" si="4"/>
        <v>#VALUE!</v>
      </c>
      <c r="AK48" s="4"/>
      <c r="AL48" s="4"/>
      <c r="AM48" s="4"/>
    </row>
    <row r="51" spans="1:13">
      <c r="A51" s="38" t="s">
        <v>0</v>
      </c>
      <c r="B51" s="39" t="s">
        <v>122</v>
      </c>
      <c r="C51" s="39"/>
      <c r="D51" s="40"/>
      <c r="E51" s="41"/>
      <c r="F51" s="42"/>
      <c r="G51" s="41"/>
      <c r="H51" s="41"/>
      <c r="I51" s="41"/>
      <c r="J51" s="12" t="s">
        <v>9</v>
      </c>
      <c r="K51" s="41"/>
      <c r="L51" s="12" t="s">
        <v>119</v>
      </c>
      <c r="M51" s="12" t="s">
        <v>120</v>
      </c>
    </row>
    <row r="52" spans="1:13">
      <c r="A52" s="3">
        <v>1</v>
      </c>
      <c r="B52" s="45" t="s">
        <v>111</v>
      </c>
      <c r="C52" s="45"/>
      <c r="D52" s="4"/>
      <c r="E52" s="4"/>
      <c r="F52" s="3"/>
      <c r="G52" s="4"/>
      <c r="H52" s="4"/>
      <c r="I52" s="4"/>
      <c r="J52" s="43">
        <v>2617955</v>
      </c>
      <c r="K52" s="4"/>
      <c r="L52" s="43">
        <v>1072364</v>
      </c>
      <c r="M52" s="44">
        <v>40.961895830906187</v>
      </c>
    </row>
    <row r="53" spans="1:13">
      <c r="A53" s="3">
        <v>2</v>
      </c>
      <c r="B53" s="45" t="s">
        <v>112</v>
      </c>
      <c r="C53" s="45"/>
      <c r="D53" s="4"/>
      <c r="E53" s="4"/>
      <c r="F53" s="3"/>
      <c r="G53" s="4"/>
      <c r="H53" s="4"/>
      <c r="I53" s="4"/>
      <c r="J53" s="43">
        <v>2219105</v>
      </c>
      <c r="K53" s="4"/>
      <c r="L53" s="43">
        <v>745613</v>
      </c>
      <c r="M53" s="44">
        <v>33.599717003025994</v>
      </c>
    </row>
    <row r="54" spans="1:13">
      <c r="A54" s="3">
        <v>3</v>
      </c>
      <c r="B54" s="46" t="s">
        <v>113</v>
      </c>
      <c r="C54" s="47"/>
      <c r="D54" s="4"/>
      <c r="E54" s="4"/>
      <c r="F54" s="3"/>
      <c r="G54" s="4"/>
      <c r="H54" s="4"/>
      <c r="I54" s="4"/>
      <c r="J54" s="43">
        <v>3125135</v>
      </c>
      <c r="K54" s="4"/>
      <c r="L54" s="43">
        <v>649628</v>
      </c>
      <c r="M54" s="44">
        <v>20.7871979930467</v>
      </c>
    </row>
    <row r="55" spans="1:13">
      <c r="A55" s="3">
        <v>4</v>
      </c>
      <c r="B55" s="46" t="s">
        <v>114</v>
      </c>
      <c r="C55" s="47"/>
      <c r="D55" s="4"/>
      <c r="E55" s="4"/>
      <c r="F55" s="3"/>
      <c r="G55" s="4"/>
      <c r="H55" s="4"/>
      <c r="I55" s="4"/>
      <c r="J55" s="43">
        <v>634031</v>
      </c>
      <c r="K55" s="4"/>
      <c r="L55" s="43">
        <v>163085</v>
      </c>
      <c r="M55" s="44">
        <v>25.721928423058177</v>
      </c>
    </row>
    <row r="56" spans="1:13">
      <c r="A56" s="3">
        <v>5</v>
      </c>
      <c r="B56" s="46" t="s">
        <v>115</v>
      </c>
      <c r="C56" s="47"/>
      <c r="D56" s="4"/>
      <c r="E56" s="4"/>
      <c r="F56" s="3"/>
      <c r="G56" s="4"/>
      <c r="H56" s="4"/>
      <c r="I56" s="4"/>
      <c r="J56" s="7">
        <v>1363238</v>
      </c>
      <c r="K56" s="4"/>
      <c r="L56" s="7">
        <v>523698</v>
      </c>
      <c r="M56" s="44">
        <v>38.415742518914527</v>
      </c>
    </row>
    <row r="57" spans="1:13">
      <c r="A57" s="3">
        <v>6</v>
      </c>
      <c r="B57" s="46" t="s">
        <v>116</v>
      </c>
      <c r="C57" s="47"/>
      <c r="D57" s="4"/>
      <c r="E57" s="4"/>
      <c r="F57" s="3"/>
      <c r="G57" s="4"/>
      <c r="H57" s="4"/>
      <c r="I57" s="4"/>
      <c r="J57" s="7">
        <v>969530</v>
      </c>
      <c r="K57" s="4"/>
      <c r="L57" s="7">
        <v>294532</v>
      </c>
      <c r="M57" s="44">
        <v>30.378843357090549</v>
      </c>
    </row>
    <row r="58" spans="1:13">
      <c r="A58" s="3">
        <v>7</v>
      </c>
      <c r="B58" s="46" t="s">
        <v>117</v>
      </c>
      <c r="C58" s="47"/>
      <c r="D58" s="4"/>
      <c r="E58" s="4"/>
      <c r="F58" s="3"/>
      <c r="G58" s="4"/>
      <c r="H58" s="4"/>
      <c r="I58" s="4"/>
      <c r="J58" s="7">
        <v>611421</v>
      </c>
      <c r="K58" s="4"/>
      <c r="L58" s="7">
        <v>267035</v>
      </c>
      <c r="M58" s="44">
        <v>43.674489427088702</v>
      </c>
    </row>
    <row r="59" spans="1:13" ht="27">
      <c r="A59" s="48" t="s">
        <v>121</v>
      </c>
      <c r="B59" s="49"/>
      <c r="C59" s="50"/>
      <c r="D59" s="51"/>
      <c r="E59" s="51"/>
      <c r="F59" s="52"/>
      <c r="G59" s="51"/>
      <c r="H59" s="51"/>
      <c r="I59" s="51"/>
      <c r="J59" s="53">
        <f>SUM(J52:J58)</f>
        <v>11540415</v>
      </c>
      <c r="K59" s="53">
        <f t="shared" ref="K59:L59" si="8">SUM(K52:K58)</f>
        <v>0</v>
      </c>
      <c r="L59" s="53">
        <f t="shared" si="8"/>
        <v>3715955</v>
      </c>
      <c r="M59" s="54">
        <f>L59*100/J59</f>
        <v>32.19949195934462</v>
      </c>
    </row>
  </sheetData>
  <mergeCells count="26">
    <mergeCell ref="A59:C59"/>
    <mergeCell ref="B51:C51"/>
    <mergeCell ref="B52:C52"/>
    <mergeCell ref="B53:C53"/>
    <mergeCell ref="B54:C54"/>
    <mergeCell ref="B55:C55"/>
    <mergeCell ref="B56:C56"/>
    <mergeCell ref="B57:C57"/>
    <mergeCell ref="B58:C58"/>
    <mergeCell ref="C2:C3"/>
    <mergeCell ref="B2:B3"/>
    <mergeCell ref="A2:A3"/>
    <mergeCell ref="J2:J3"/>
    <mergeCell ref="AK2:AM2"/>
    <mergeCell ref="A42:M42"/>
    <mergeCell ref="AH2:AJ2"/>
    <mergeCell ref="O2:O3"/>
    <mergeCell ref="N2:N3"/>
    <mergeCell ref="M2:M3"/>
    <mergeCell ref="L2:L3"/>
    <mergeCell ref="P2:R2"/>
    <mergeCell ref="S2:U2"/>
    <mergeCell ref="V2:X2"/>
    <mergeCell ref="Y2:AA2"/>
    <mergeCell ref="AB2:AD2"/>
    <mergeCell ref="AE2:AG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ศุภักษร ชมเนิน</dc:creator>
  <cp:lastModifiedBy>ศุภักษร ชมเนิน</cp:lastModifiedBy>
  <dcterms:created xsi:type="dcterms:W3CDTF">2024-02-28T03:07:52Z</dcterms:created>
  <dcterms:modified xsi:type="dcterms:W3CDTF">2024-02-28T07:00:53Z</dcterms:modified>
</cp:coreProperties>
</file>