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meetingsirinthon\files\chumnan\"/>
    </mc:Choice>
  </mc:AlternateContent>
  <xr:revisionPtr revIDLastSave="0" documentId="13_ncr:1_{3718C696-6DDC-48EF-9DE2-85CAD9C1CA35}" xr6:coauthVersionLast="47" xr6:coauthVersionMax="47" xr10:uidLastSave="{00000000-0000-0000-0000-000000000000}"/>
  <bookViews>
    <workbookView xWindow="-120" yWindow="-120" windowWidth="20730" windowHeight="11160" activeTab="2" xr2:uid="{F44089BF-727E-4111-9DEB-D50E9113DB93}"/>
  </bookViews>
  <sheets>
    <sheet name="E-claim" sheetId="8" r:id="rId1"/>
    <sheet name="moph-claim" sheetId="10" r:id="rId2"/>
    <sheet name="KTB" sheetId="1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6" i="10" l="1"/>
  <c r="T14" i="10"/>
  <c r="AL14" i="10"/>
  <c r="BD14" i="10"/>
  <c r="BE12" i="10"/>
  <c r="BE11" i="10"/>
  <c r="BE13" i="10"/>
  <c r="BE10" i="10"/>
  <c r="BE9" i="10"/>
  <c r="BE8" i="10"/>
  <c r="BE7" i="10"/>
  <c r="BE6" i="10"/>
  <c r="S14" i="10"/>
  <c r="AK14" i="10"/>
  <c r="BC14" i="10"/>
  <c r="BI14" i="11"/>
  <c r="BJ13" i="11"/>
  <c r="BJ12" i="11"/>
  <c r="BJ11" i="11"/>
  <c r="BJ10" i="11"/>
  <c r="BD14" i="11"/>
  <c r="AL14" i="11"/>
  <c r="T14" i="11"/>
  <c r="BJ9" i="11"/>
  <c r="BJ8" i="11"/>
  <c r="BJ7" i="11"/>
  <c r="BJ6" i="11"/>
  <c r="BH14" i="11"/>
  <c r="BC14" i="11"/>
  <c r="AK14" i="11"/>
  <c r="S14" i="11"/>
  <c r="BG14" i="11"/>
  <c r="BB14" i="11"/>
  <c r="AJ14" i="11"/>
  <c r="R14" i="11"/>
  <c r="BA14" i="11"/>
  <c r="AI14" i="11"/>
  <c r="Q14" i="11"/>
  <c r="BF14" i="11"/>
  <c r="BE14" i="11"/>
  <c r="P14" i="11"/>
  <c r="AH14" i="11"/>
  <c r="AZ14" i="11"/>
  <c r="AY14" i="11"/>
  <c r="O14" i="11"/>
  <c r="AG14" i="11"/>
  <c r="BB14" i="10"/>
  <c r="AJ14" i="10"/>
  <c r="R14" i="10"/>
  <c r="BA14" i="10"/>
  <c r="AI14" i="10"/>
  <c r="Q14" i="10"/>
  <c r="AZ14" i="10"/>
  <c r="AH14" i="10"/>
  <c r="P14" i="10"/>
  <c r="AY14" i="10"/>
  <c r="AG14" i="10"/>
  <c r="O14" i="10"/>
  <c r="F13" i="8"/>
  <c r="AX14" i="11"/>
  <c r="AW14" i="11"/>
  <c r="AV14" i="11"/>
  <c r="AU14" i="11"/>
  <c r="AT14" i="11"/>
  <c r="AS14" i="11"/>
  <c r="AR14" i="11"/>
  <c r="AQ14" i="11"/>
  <c r="AP14" i="11"/>
  <c r="AO14" i="11"/>
  <c r="AN14" i="11"/>
  <c r="AM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AX14" i="10"/>
  <c r="AF14" i="10"/>
  <c r="N14" i="10"/>
  <c r="L13" i="8"/>
  <c r="M14" i="10"/>
  <c r="AE14" i="10"/>
  <c r="AW14" i="10"/>
  <c r="L14" i="10"/>
  <c r="AD14" i="10"/>
  <c r="AV14" i="10"/>
  <c r="AU14" i="10"/>
  <c r="AC14" i="10"/>
  <c r="K14" i="10"/>
  <c r="AT14" i="10"/>
  <c r="AB14" i="10"/>
  <c r="J14" i="10"/>
  <c r="I14" i="10"/>
  <c r="AA14" i="10"/>
  <c r="AS14" i="10"/>
  <c r="AR14" i="10"/>
  <c r="Z14" i="10"/>
  <c r="H14" i="10"/>
  <c r="G14" i="10"/>
  <c r="Y14" i="10"/>
  <c r="AQ14" i="10"/>
  <c r="AP14" i="10"/>
  <c r="X14" i="10"/>
  <c r="F14" i="10"/>
  <c r="E14" i="10"/>
  <c r="W14" i="10"/>
  <c r="AO14" i="10"/>
  <c r="AN14" i="10"/>
  <c r="AM14" i="10"/>
  <c r="V14" i="10"/>
  <c r="U14" i="10"/>
  <c r="D14" i="10"/>
  <c r="C14" i="10"/>
  <c r="J13" i="8"/>
  <c r="N13" i="8"/>
  <c r="M13" i="8"/>
  <c r="K13" i="8"/>
  <c r="I13" i="8"/>
  <c r="H13" i="8"/>
  <c r="G13" i="8"/>
  <c r="E13" i="8"/>
  <c r="D13" i="8"/>
  <c r="C13" i="8"/>
  <c r="O12" i="8"/>
  <c r="O11" i="8"/>
  <c r="O10" i="8"/>
  <c r="O9" i="8"/>
  <c r="O8" i="8"/>
  <c r="O7" i="8"/>
  <c r="O6" i="8"/>
  <c r="O5" i="8"/>
  <c r="BJ14" i="11" l="1"/>
  <c r="BE14" i="10"/>
  <c r="O13" i="8"/>
</calcChain>
</file>

<file path=xl/sharedStrings.xml><?xml version="1.0" encoding="utf-8"?>
<sst xmlns="http://schemas.openxmlformats.org/spreadsheetml/2006/main" count="180" uniqueCount="72">
  <si>
    <t>สรุปยอดจัดสรรผลงาน Fee Schedule 67  แยกรายหน่วยบริการ อำเภอสิรินธร</t>
  </si>
  <si>
    <t>ลำดับที่</t>
  </si>
  <si>
    <t>หน่วยบริการ</t>
  </si>
  <si>
    <t>กิจกรรม</t>
  </si>
  <si>
    <t>รพ.สต.คันไร่</t>
  </si>
  <si>
    <t>รพ.สิรินธร</t>
  </si>
  <si>
    <t>บริการวางแผนครอบครัว</t>
  </si>
  <si>
    <t>รพ.สต.ช่องเม็ก</t>
  </si>
  <si>
    <t>รพ.สต.แก่งศรีโคตร</t>
  </si>
  <si>
    <t>รพ.สต.คำก้อม</t>
  </si>
  <si>
    <t>รพ.สต.หัวสะพาน</t>
  </si>
  <si>
    <t>รพ.สต.คันเปือย</t>
  </si>
  <si>
    <t>รพ.สต.นิคม2</t>
  </si>
  <si>
    <t>ทดสอบการตั้งครรภ์</t>
  </si>
  <si>
    <t>ทันตกรรม ฝากครรภ์</t>
  </si>
  <si>
    <t>อัลตร้าซาวด์</t>
  </si>
  <si>
    <t>ฝากครรภ์</t>
  </si>
  <si>
    <t>หลังคลอด</t>
  </si>
  <si>
    <t>ประเมินปัจจัยเสี่ยงต่อสุขภาพ</t>
  </si>
  <si>
    <t>บริการแพทย์แผนไทย ยาสมุนไพร</t>
  </si>
  <si>
    <t>รวมทั้งสิ้น</t>
  </si>
  <si>
    <t>ที่มา จากเว็บระบบรายงานสำหรับหน่วยบริการในระบบหลักประกันสุขภาพแห่งชาติ (Mishos.nhso.go.th)</t>
  </si>
  <si>
    <t>Lab</t>
  </si>
  <si>
    <t>LAB ก่อนคลอด</t>
  </si>
  <si>
    <t>วัคซีน EPI</t>
  </si>
  <si>
    <t>วัคซีน DT</t>
  </si>
  <si>
    <t>ที่มา จากเว็บระบบรายงานระบบบูรณาการติดตามข้อมูลการจ่ายชดเชยโรคเฉพาะ (Seamless for DMIS)</t>
  </si>
  <si>
    <t>19 พย 66</t>
  </si>
  <si>
    <t>18 ธค 66</t>
  </si>
  <si>
    <t>12 มค 67</t>
  </si>
  <si>
    <t>21 กพ 67</t>
  </si>
  <si>
    <t>1 มีค 67</t>
  </si>
  <si>
    <t>21 มีค 67</t>
  </si>
  <si>
    <t>3 เมย 67</t>
  </si>
  <si>
    <t>17 เมย 67</t>
  </si>
  <si>
    <t>2 พค 67</t>
  </si>
  <si>
    <t>17 พค 67</t>
  </si>
  <si>
    <t>5 มิย 67</t>
  </si>
  <si>
    <t xml:space="preserve"> ลำไส้ใหญ่และลำไส้ตรง(Fit Test)</t>
  </si>
  <si>
    <t>17 มิย 67</t>
  </si>
  <si>
    <t>1 ธค 66</t>
  </si>
  <si>
    <t>วัคซีน ไข้หวัดใหญ่</t>
  </si>
  <si>
    <t>16 มค 67</t>
  </si>
  <si>
    <t>ไวรัสตับอักเสบ ซี</t>
  </si>
  <si>
    <t>ไวรัสตับอักเสบ บี</t>
  </si>
  <si>
    <t>31 มค 67</t>
  </si>
  <si>
    <t>15 กพ 67</t>
  </si>
  <si>
    <t>29 กพ 67</t>
  </si>
  <si>
    <t>15 มีค 67</t>
  </si>
  <si>
    <t>31 มึค 67</t>
  </si>
  <si>
    <t>31 มีค 67</t>
  </si>
  <si>
    <t>15 เมย 67</t>
  </si>
  <si>
    <t>30 เมย 67</t>
  </si>
  <si>
    <t>15 พค 67</t>
  </si>
  <si>
    <t>31 พค 67</t>
  </si>
  <si>
    <t>15 มิย 67</t>
  </si>
  <si>
    <t>ประมวลผลข้อมูล ณ วันที่ 1 กันยายน 2567 เวลา 19.00น.</t>
  </si>
  <si>
    <t>ยาเม็ดเสริมธาตุเหล็ก</t>
  </si>
  <si>
    <t>3 กค 67</t>
  </si>
  <si>
    <t>17 กค 67</t>
  </si>
  <si>
    <t>31 กค 67</t>
  </si>
  <si>
    <t>15 สค 67</t>
  </si>
  <si>
    <t>30 มิย 67</t>
  </si>
  <si>
    <t>15 กค 67</t>
  </si>
  <si>
    <t>31 สค 67</t>
  </si>
  <si>
    <t>ค่าเก็บตัวอย่าง HPV DNA TEST</t>
  </si>
  <si>
    <t>15 กย 67</t>
  </si>
  <si>
    <t>2 กย 67</t>
  </si>
  <si>
    <t>ควบคุมป้องกันรักษา DM HT</t>
  </si>
  <si>
    <t>16 กย 67</t>
  </si>
  <si>
    <t>ประมวลผลข้อมูล ณ วันที่ 26 กันยายน 2567 เวลา 09.43 น.</t>
  </si>
  <si>
    <t>ประมวลผลข้อมูล ณ วันที่ 26 กันยายน 2567 เวลา 09.30 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</si>
</sst>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1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4" fontId="1" fillId="2" borderId="1" xfId="0" applyNumberFormat="1" applyFont="1" applyFill="1" applyBorder="1"/>
    <xf numFmtId="0" fontId="2" fillId="0" borderId="0" xfId="0" applyFont="1"/>
    <xf numFmtId="4" fontId="3" fillId="3" borderId="1" xfId="0" applyNumberFormat="1" applyFont="1" applyFill="1" applyBorder="1"/>
    <xf numFmtId="0" fontId="0" fillId="2" borderId="3" xfId="0" applyFill="1" applyBorder="1" applyAlignment="1">
      <alignment horizontal="center" vertical="center"/>
    </xf>
    <xf numFmtId="4" fontId="2" fillId="4" borderId="1" xfId="0" applyNumberFormat="1" applyFont="1" applyFill="1" applyBorder="1"/>
    <xf numFmtId="4" fontId="2" fillId="4" borderId="3" xfId="0" applyNumberFormat="1" applyFont="1" applyFill="1" applyBorder="1"/>
    <xf numFmtId="4" fontId="2" fillId="5" borderId="3" xfId="0" applyNumberFormat="1" applyFont="1" applyFill="1" applyBorder="1"/>
    <xf numFmtId="4" fontId="2" fillId="2" borderId="5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4" fontId="2" fillId="2" borderId="8" xfId="0" applyNumberFormat="1" applyFont="1" applyFill="1" applyBorder="1" applyAlignment="1">
      <alignment horizontal="center"/>
    </xf>
    <xf numFmtId="4" fontId="2" fillId="5" borderId="9" xfId="0" applyNumberFormat="1" applyFont="1" applyFill="1" applyBorder="1" applyAlignment="1">
      <alignment horizontal="center"/>
    </xf>
    <xf numFmtId="4" fontId="2" fillId="6" borderId="3" xfId="0" applyNumberFormat="1" applyFont="1" applyFill="1" applyBorder="1"/>
    <xf numFmtId="4" fontId="0" fillId="0" borderId="0" xfId="0" applyNumberFormat="1"/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/>
    </xf>
    <xf numFmtId="4" fontId="2" fillId="5" borderId="5" xfId="0" applyNumberFormat="1" applyFont="1" applyFill="1" applyBorder="1" applyAlignment="1">
      <alignment horizontal="center"/>
    </xf>
    <xf numFmtId="4" fontId="2" fillId="5" borderId="6" xfId="0" applyNumberFormat="1" applyFont="1" applyFill="1" applyBorder="1" applyAlignment="1">
      <alignment horizontal="center"/>
    </xf>
    <xf numFmtId="4" fontId="2" fillId="4" borderId="4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4" fontId="2" fillId="4" borderId="6" xfId="0" applyNumberFormat="1" applyFont="1" applyFill="1" applyBorder="1" applyAlignment="1">
      <alignment horizontal="center"/>
    </xf>
    <xf numFmtId="4" fontId="2" fillId="6" borderId="10" xfId="0" applyNumberFormat="1" applyFont="1" applyFill="1" applyBorder="1" applyAlignment="1">
      <alignment horizontal="center"/>
    </xf>
    <xf numFmtId="4" fontId="2" fillId="6" borderId="11" xfId="0" applyNumberFormat="1" applyFont="1" applyFill="1" applyBorder="1" applyAlignment="1">
      <alignment horizontal="center"/>
    </xf>
    <xf numFmtId="4" fontId="2" fillId="6" borderId="9" xfId="0" applyNumberFormat="1" applyFont="1" applyFill="1" applyBorder="1" applyAlignment="1">
      <alignment horizontal="center"/>
    </xf>
    <xf numFmtId="4" fontId="2" fillId="5" borderId="10" xfId="0" applyNumberFormat="1" applyFont="1" applyFill="1" applyBorder="1" applyAlignment="1">
      <alignment horizontal="center"/>
    </xf>
    <xf numFmtId="4" fontId="2" fillId="5" borderId="11" xfId="0" applyNumberFormat="1" applyFont="1" applyFill="1" applyBorder="1" applyAlignment="1">
      <alignment horizontal="center"/>
    </xf>
    <xf numFmtId="4" fontId="2" fillId="5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4320-B533-44B3-90FA-A0C25BE72AE9}">
  <dimension ref="A1:O16"/>
  <sheetViews>
    <sheetView topLeftCell="E1" zoomScale="80" zoomScaleNormal="80" workbookViewId="0">
      <selection activeCell="L15" sqref="L15"/>
    </sheetView>
  </sheetViews>
  <sheetFormatPr defaultRowHeight="14.25" x14ac:dyDescent="0.2"/>
  <cols>
    <col min="1" max="1" width="7.875" customWidth="1"/>
    <col min="2" max="2" width="16" customWidth="1"/>
    <col min="3" max="3" width="21.625" customWidth="1"/>
    <col min="4" max="4" width="18" customWidth="1"/>
    <col min="5" max="6" width="16.875" customWidth="1"/>
    <col min="7" max="7" width="11.875" customWidth="1"/>
    <col min="8" max="8" width="13.875" customWidth="1"/>
    <col min="9" max="10" width="14.5" customWidth="1"/>
    <col min="11" max="11" width="12.75" customWidth="1"/>
    <col min="12" max="12" width="26.5" customWidth="1"/>
    <col min="13" max="13" width="21.75" customWidth="1"/>
    <col min="14" max="14" width="24.875" customWidth="1"/>
    <col min="15" max="15" width="14.875" customWidth="1"/>
    <col min="16" max="16" width="13.25" customWidth="1"/>
  </cols>
  <sheetData>
    <row r="1" spans="1:15" ht="21" x14ac:dyDescent="0.35">
      <c r="A1" s="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21" x14ac:dyDescent="0.35">
      <c r="A3" s="19" t="s">
        <v>1</v>
      </c>
      <c r="B3" s="19" t="s">
        <v>2</v>
      </c>
      <c r="C3" s="21" t="s">
        <v>3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  <c r="O3" s="24" t="s">
        <v>20</v>
      </c>
    </row>
    <row r="4" spans="1:15" ht="21" x14ac:dyDescent="0.35">
      <c r="A4" s="20"/>
      <c r="B4" s="20"/>
      <c r="C4" s="4" t="s">
        <v>6</v>
      </c>
      <c r="D4" s="4" t="s">
        <v>13</v>
      </c>
      <c r="E4" s="4" t="s">
        <v>14</v>
      </c>
      <c r="F4" s="4" t="s">
        <v>57</v>
      </c>
      <c r="G4" s="4" t="s">
        <v>15</v>
      </c>
      <c r="H4" s="4" t="s">
        <v>16</v>
      </c>
      <c r="I4" s="4" t="s">
        <v>22</v>
      </c>
      <c r="J4" s="4" t="s">
        <v>23</v>
      </c>
      <c r="K4" s="4" t="s">
        <v>17</v>
      </c>
      <c r="L4" s="4" t="s">
        <v>38</v>
      </c>
      <c r="M4" s="4" t="s">
        <v>18</v>
      </c>
      <c r="N4" s="4" t="s">
        <v>19</v>
      </c>
      <c r="O4" s="25"/>
    </row>
    <row r="5" spans="1:15" ht="23.25" x14ac:dyDescent="0.35">
      <c r="A5" s="3">
        <v>1</v>
      </c>
      <c r="B5" s="2" t="s">
        <v>4</v>
      </c>
      <c r="C5" s="2">
        <v>19560</v>
      </c>
      <c r="D5" s="2">
        <v>3900</v>
      </c>
      <c r="E5" s="2">
        <v>11500</v>
      </c>
      <c r="F5" s="6"/>
      <c r="G5" s="6"/>
      <c r="H5" s="2">
        <v>55800</v>
      </c>
      <c r="I5" s="2">
        <v>1200</v>
      </c>
      <c r="J5" s="2">
        <v>0</v>
      </c>
      <c r="K5" s="2">
        <v>19305</v>
      </c>
      <c r="L5" s="2">
        <v>42960</v>
      </c>
      <c r="M5" s="2">
        <v>604600</v>
      </c>
      <c r="N5" s="2">
        <v>17664.32</v>
      </c>
      <c r="O5" s="8">
        <f t="shared" ref="O5:O13" si="0">SUM(C5:N5)</f>
        <v>776489.32</v>
      </c>
    </row>
    <row r="6" spans="1:15" ht="23.25" x14ac:dyDescent="0.35">
      <c r="A6" s="3">
        <v>2</v>
      </c>
      <c r="B6" s="2" t="s">
        <v>7</v>
      </c>
      <c r="C6" s="2">
        <v>34030</v>
      </c>
      <c r="D6" s="2">
        <v>24300</v>
      </c>
      <c r="E6" s="2">
        <v>6000</v>
      </c>
      <c r="F6" s="6"/>
      <c r="G6" s="6"/>
      <c r="H6" s="2">
        <v>113400</v>
      </c>
      <c r="I6" s="2">
        <v>0</v>
      </c>
      <c r="J6" s="2">
        <v>0</v>
      </c>
      <c r="K6" s="2">
        <v>10380</v>
      </c>
      <c r="L6" s="2">
        <v>34740</v>
      </c>
      <c r="M6" s="2">
        <v>561650</v>
      </c>
      <c r="N6" s="2">
        <v>84764.56</v>
      </c>
      <c r="O6" s="8">
        <f t="shared" si="0"/>
        <v>869264.56</v>
      </c>
    </row>
    <row r="7" spans="1:15" ht="23.25" x14ac:dyDescent="0.35">
      <c r="A7" s="3">
        <v>3</v>
      </c>
      <c r="B7" s="2" t="s">
        <v>8</v>
      </c>
      <c r="C7" s="2">
        <v>34240</v>
      </c>
      <c r="D7" s="2">
        <v>26250</v>
      </c>
      <c r="E7" s="2">
        <v>29500</v>
      </c>
      <c r="F7" s="6"/>
      <c r="G7" s="6"/>
      <c r="H7" s="2">
        <v>159120</v>
      </c>
      <c r="I7" s="2">
        <v>27000</v>
      </c>
      <c r="J7" s="2">
        <v>4560</v>
      </c>
      <c r="K7" s="2">
        <v>7125</v>
      </c>
      <c r="L7" s="2">
        <v>46140</v>
      </c>
      <c r="M7" s="2">
        <v>521950</v>
      </c>
      <c r="N7" s="2">
        <v>23037.79</v>
      </c>
      <c r="O7" s="8">
        <f t="shared" si="0"/>
        <v>878922.79</v>
      </c>
    </row>
    <row r="8" spans="1:15" ht="23.25" x14ac:dyDescent="0.35">
      <c r="A8" s="3">
        <v>4</v>
      </c>
      <c r="B8" s="2" t="s">
        <v>9</v>
      </c>
      <c r="C8" s="2">
        <v>8400</v>
      </c>
      <c r="D8" s="2">
        <v>7500</v>
      </c>
      <c r="E8" s="2">
        <v>5500</v>
      </c>
      <c r="F8" s="6"/>
      <c r="G8" s="6"/>
      <c r="H8" s="2">
        <v>32760</v>
      </c>
      <c r="I8" s="2">
        <v>0</v>
      </c>
      <c r="J8" s="2">
        <v>0</v>
      </c>
      <c r="K8" s="2">
        <v>6090</v>
      </c>
      <c r="L8" s="2">
        <v>9240</v>
      </c>
      <c r="M8" s="2">
        <v>169900</v>
      </c>
      <c r="N8" s="2">
        <v>11710.79</v>
      </c>
      <c r="O8" s="8">
        <f t="shared" si="0"/>
        <v>251100.79</v>
      </c>
    </row>
    <row r="9" spans="1:15" ht="23.25" x14ac:dyDescent="0.35">
      <c r="A9" s="3">
        <v>5</v>
      </c>
      <c r="B9" s="2" t="s">
        <v>10</v>
      </c>
      <c r="C9" s="2">
        <v>26460</v>
      </c>
      <c r="D9" s="2">
        <v>10800</v>
      </c>
      <c r="E9" s="2">
        <v>0</v>
      </c>
      <c r="F9" s="6"/>
      <c r="G9" s="6"/>
      <c r="H9" s="2">
        <v>31320</v>
      </c>
      <c r="I9" s="2">
        <v>0</v>
      </c>
      <c r="J9" s="2">
        <v>0</v>
      </c>
      <c r="K9" s="2">
        <v>3000</v>
      </c>
      <c r="L9" s="2">
        <v>4380</v>
      </c>
      <c r="M9" s="2">
        <v>129300</v>
      </c>
      <c r="N9" s="2">
        <v>5249.5</v>
      </c>
      <c r="O9" s="8">
        <f t="shared" si="0"/>
        <v>210509.5</v>
      </c>
    </row>
    <row r="10" spans="1:15" ht="23.25" x14ac:dyDescent="0.35">
      <c r="A10" s="3">
        <v>6</v>
      </c>
      <c r="B10" s="2" t="s">
        <v>11</v>
      </c>
      <c r="C10" s="2">
        <v>32640</v>
      </c>
      <c r="D10" s="2">
        <v>13800</v>
      </c>
      <c r="E10" s="2">
        <v>2500</v>
      </c>
      <c r="F10" s="6"/>
      <c r="G10" s="6"/>
      <c r="H10" s="2">
        <v>33480</v>
      </c>
      <c r="I10" s="2">
        <v>0</v>
      </c>
      <c r="J10" s="2">
        <v>0</v>
      </c>
      <c r="K10" s="2">
        <v>11130</v>
      </c>
      <c r="L10" s="2">
        <v>18780</v>
      </c>
      <c r="M10" s="2">
        <v>192650</v>
      </c>
      <c r="N10" s="2">
        <v>33182.400000000001</v>
      </c>
      <c r="O10" s="8">
        <f t="shared" si="0"/>
        <v>338162.4</v>
      </c>
    </row>
    <row r="11" spans="1:15" ht="23.25" x14ac:dyDescent="0.35">
      <c r="A11" s="3">
        <v>7</v>
      </c>
      <c r="B11" s="2" t="s">
        <v>12</v>
      </c>
      <c r="C11" s="2">
        <v>16140</v>
      </c>
      <c r="D11" s="2">
        <v>11550</v>
      </c>
      <c r="E11" s="2">
        <v>0</v>
      </c>
      <c r="F11" s="6"/>
      <c r="G11" s="6"/>
      <c r="H11" s="2">
        <v>50760</v>
      </c>
      <c r="I11" s="2">
        <v>0</v>
      </c>
      <c r="J11" s="2">
        <v>0</v>
      </c>
      <c r="K11" s="2">
        <v>9720</v>
      </c>
      <c r="L11" s="2">
        <v>4020</v>
      </c>
      <c r="M11" s="2">
        <v>191750</v>
      </c>
      <c r="N11" s="2">
        <v>8793.08</v>
      </c>
      <c r="O11" s="8">
        <f t="shared" si="0"/>
        <v>292733.08</v>
      </c>
    </row>
    <row r="12" spans="1:15" ht="23.25" x14ac:dyDescent="0.35">
      <c r="A12" s="3">
        <v>8</v>
      </c>
      <c r="B12" s="2" t="s">
        <v>5</v>
      </c>
      <c r="C12" s="2">
        <v>75920</v>
      </c>
      <c r="D12" s="2">
        <v>17175</v>
      </c>
      <c r="E12" s="2">
        <v>35500</v>
      </c>
      <c r="F12" s="2">
        <v>362560</v>
      </c>
      <c r="G12" s="2">
        <v>79200</v>
      </c>
      <c r="H12" s="2">
        <v>225720</v>
      </c>
      <c r="I12" s="2">
        <v>97800</v>
      </c>
      <c r="J12" s="2">
        <v>30970</v>
      </c>
      <c r="K12" s="2">
        <v>1635</v>
      </c>
      <c r="L12" s="2">
        <v>0</v>
      </c>
      <c r="M12" s="2">
        <v>186640</v>
      </c>
      <c r="N12" s="2">
        <v>27393.11</v>
      </c>
      <c r="O12" s="8">
        <f t="shared" si="0"/>
        <v>1140513.1100000001</v>
      </c>
    </row>
    <row r="13" spans="1:15" ht="23.25" x14ac:dyDescent="0.35">
      <c r="A13" s="26" t="s">
        <v>20</v>
      </c>
      <c r="B13" s="27"/>
      <c r="C13" s="5">
        <f>SUM(C5:C12)</f>
        <v>247390</v>
      </c>
      <c r="D13" s="5">
        <f t="shared" ref="D13:N13" si="1">SUM(D5:D12)</f>
        <v>115275</v>
      </c>
      <c r="E13" s="5">
        <f t="shared" si="1"/>
        <v>90500</v>
      </c>
      <c r="F13" s="5">
        <f>F12</f>
        <v>362560</v>
      </c>
      <c r="G13" s="5">
        <f t="shared" si="1"/>
        <v>79200</v>
      </c>
      <c r="H13" s="5">
        <f t="shared" si="1"/>
        <v>702360</v>
      </c>
      <c r="I13" s="5">
        <f t="shared" si="1"/>
        <v>126000</v>
      </c>
      <c r="J13" s="5">
        <f t="shared" si="1"/>
        <v>35530</v>
      </c>
      <c r="K13" s="5">
        <f t="shared" si="1"/>
        <v>68385</v>
      </c>
      <c r="L13" s="5">
        <f>SUM(L5:L12)</f>
        <v>160260</v>
      </c>
      <c r="M13" s="5">
        <f t="shared" si="1"/>
        <v>2558440</v>
      </c>
      <c r="N13" s="5">
        <f t="shared" si="1"/>
        <v>211795.55</v>
      </c>
      <c r="O13" s="8">
        <f t="shared" si="0"/>
        <v>4757695.55</v>
      </c>
    </row>
    <row r="15" spans="1:15" ht="21" x14ac:dyDescent="0.35">
      <c r="A15" s="1" t="s">
        <v>56</v>
      </c>
    </row>
    <row r="16" spans="1:15" ht="21" x14ac:dyDescent="0.35">
      <c r="A16" s="1" t="s">
        <v>21</v>
      </c>
    </row>
  </sheetData>
  <mergeCells count="5">
    <mergeCell ref="A3:A4"/>
    <mergeCell ref="B3:B4"/>
    <mergeCell ref="C3:N3"/>
    <mergeCell ref="O3:O4"/>
    <mergeCell ref="A13:B13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A5C81-617F-4839-97C4-0978AC9049F6}">
  <dimension ref="A1:BE17"/>
  <sheetViews>
    <sheetView topLeftCell="AO4" zoomScale="80" zoomScaleNormal="80" workbookViewId="0">
      <selection activeCell="BE16" sqref="BE16"/>
    </sheetView>
  </sheetViews>
  <sheetFormatPr defaultRowHeight="14.25" x14ac:dyDescent="0.2"/>
  <cols>
    <col min="1" max="1" width="7.875" customWidth="1"/>
    <col min="2" max="2" width="16" customWidth="1"/>
    <col min="3" max="3" width="13.25" customWidth="1"/>
    <col min="4" max="20" width="14.25" customWidth="1"/>
    <col min="21" max="21" width="14.375" customWidth="1"/>
    <col min="22" max="56" width="11.875" customWidth="1"/>
    <col min="57" max="57" width="14.875" customWidth="1"/>
    <col min="58" max="58" width="13.25" customWidth="1"/>
  </cols>
  <sheetData>
    <row r="1" spans="1:57" ht="21" x14ac:dyDescent="0.35">
      <c r="A1" s="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7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7" ht="21" x14ac:dyDescent="0.35">
      <c r="A3" s="19" t="s">
        <v>1</v>
      </c>
      <c r="B3" s="19" t="s">
        <v>2</v>
      </c>
      <c r="C3" s="21" t="s">
        <v>3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3"/>
      <c r="AY3" s="15"/>
      <c r="AZ3" s="15"/>
      <c r="BA3" s="15"/>
      <c r="BB3" s="15"/>
      <c r="BC3" s="15"/>
      <c r="BD3" s="15"/>
      <c r="BE3" s="24" t="s">
        <v>20</v>
      </c>
    </row>
    <row r="4" spans="1:57" ht="21" x14ac:dyDescent="0.35">
      <c r="A4" s="28"/>
      <c r="B4" s="28"/>
      <c r="C4" s="21" t="s">
        <v>24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  <c r="O4" s="13"/>
      <c r="P4" s="13"/>
      <c r="Q4" s="13"/>
      <c r="R4" s="13"/>
      <c r="S4" s="13"/>
      <c r="T4" s="13"/>
      <c r="U4" s="32" t="s">
        <v>25</v>
      </c>
      <c r="V4" s="33"/>
      <c r="W4" s="33"/>
      <c r="X4" s="33"/>
      <c r="Y4" s="33"/>
      <c r="Z4" s="33"/>
      <c r="AA4" s="33"/>
      <c r="AB4" s="33"/>
      <c r="AC4" s="33"/>
      <c r="AD4" s="33"/>
      <c r="AE4" s="33"/>
      <c r="AF4" s="34"/>
      <c r="AG4" s="14"/>
      <c r="AH4" s="14"/>
      <c r="AI4" s="14"/>
      <c r="AJ4" s="14"/>
      <c r="AK4" s="14"/>
      <c r="AL4" s="14"/>
      <c r="AM4" s="29" t="s">
        <v>68</v>
      </c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1"/>
      <c r="AY4" s="16"/>
      <c r="AZ4" s="16"/>
      <c r="BA4" s="16"/>
      <c r="BB4" s="16"/>
      <c r="BC4" s="16"/>
      <c r="BD4" s="16"/>
      <c r="BE4" s="25"/>
    </row>
    <row r="5" spans="1:57" ht="21" x14ac:dyDescent="0.35">
      <c r="A5" s="20"/>
      <c r="B5" s="20"/>
      <c r="C5" s="4" t="s">
        <v>27</v>
      </c>
      <c r="D5" s="4" t="s">
        <v>28</v>
      </c>
      <c r="E5" s="4" t="s">
        <v>29</v>
      </c>
      <c r="F5" s="4" t="s">
        <v>30</v>
      </c>
      <c r="G5" s="4" t="s">
        <v>31</v>
      </c>
      <c r="H5" s="4" t="s">
        <v>32</v>
      </c>
      <c r="I5" s="4" t="s">
        <v>33</v>
      </c>
      <c r="J5" s="4" t="s">
        <v>34</v>
      </c>
      <c r="K5" s="4" t="s">
        <v>35</v>
      </c>
      <c r="L5" s="4" t="s">
        <v>36</v>
      </c>
      <c r="M5" s="4" t="s">
        <v>37</v>
      </c>
      <c r="N5" s="4" t="s">
        <v>39</v>
      </c>
      <c r="O5" s="4" t="s">
        <v>58</v>
      </c>
      <c r="P5" s="4" t="s">
        <v>59</v>
      </c>
      <c r="Q5" s="4" t="s">
        <v>60</v>
      </c>
      <c r="R5" s="4" t="s">
        <v>61</v>
      </c>
      <c r="S5" s="4" t="s">
        <v>67</v>
      </c>
      <c r="T5" s="4" t="s">
        <v>69</v>
      </c>
      <c r="U5" s="10" t="s">
        <v>27</v>
      </c>
      <c r="V5" s="10" t="s">
        <v>28</v>
      </c>
      <c r="W5" s="11" t="s">
        <v>29</v>
      </c>
      <c r="X5" s="11" t="s">
        <v>30</v>
      </c>
      <c r="Y5" s="11" t="s">
        <v>31</v>
      </c>
      <c r="Z5" s="11" t="s">
        <v>32</v>
      </c>
      <c r="AA5" s="11" t="s">
        <v>33</v>
      </c>
      <c r="AB5" s="11" t="s">
        <v>34</v>
      </c>
      <c r="AC5" s="11" t="s">
        <v>35</v>
      </c>
      <c r="AD5" s="11" t="s">
        <v>36</v>
      </c>
      <c r="AE5" s="11" t="s">
        <v>37</v>
      </c>
      <c r="AF5" s="11" t="s">
        <v>39</v>
      </c>
      <c r="AG5" s="11" t="s">
        <v>58</v>
      </c>
      <c r="AH5" s="11" t="s">
        <v>59</v>
      </c>
      <c r="AI5" s="11" t="s">
        <v>60</v>
      </c>
      <c r="AJ5" s="11" t="s">
        <v>61</v>
      </c>
      <c r="AK5" s="11" t="s">
        <v>67</v>
      </c>
      <c r="AL5" s="11" t="s">
        <v>69</v>
      </c>
      <c r="AM5" s="12" t="s">
        <v>27</v>
      </c>
      <c r="AN5" s="12" t="s">
        <v>28</v>
      </c>
      <c r="AO5" s="12" t="s">
        <v>29</v>
      </c>
      <c r="AP5" s="12" t="s">
        <v>30</v>
      </c>
      <c r="AQ5" s="12" t="s">
        <v>31</v>
      </c>
      <c r="AR5" s="12" t="s">
        <v>32</v>
      </c>
      <c r="AS5" s="12" t="s">
        <v>33</v>
      </c>
      <c r="AT5" s="12" t="s">
        <v>34</v>
      </c>
      <c r="AU5" s="12" t="s">
        <v>35</v>
      </c>
      <c r="AV5" s="12" t="s">
        <v>36</v>
      </c>
      <c r="AW5" s="12" t="s">
        <v>37</v>
      </c>
      <c r="AX5" s="12" t="s">
        <v>39</v>
      </c>
      <c r="AY5" s="12" t="s">
        <v>58</v>
      </c>
      <c r="AZ5" s="12" t="s">
        <v>59</v>
      </c>
      <c r="BA5" s="12" t="s">
        <v>60</v>
      </c>
      <c r="BB5" s="12" t="s">
        <v>61</v>
      </c>
      <c r="BC5" s="12" t="s">
        <v>67</v>
      </c>
      <c r="BD5" s="12" t="s">
        <v>69</v>
      </c>
      <c r="BE5" s="9"/>
    </row>
    <row r="6" spans="1:57" ht="23.25" x14ac:dyDescent="0.35">
      <c r="A6" s="3">
        <v>1</v>
      </c>
      <c r="B6" s="2" t="s">
        <v>4</v>
      </c>
      <c r="C6" s="2">
        <v>1620</v>
      </c>
      <c r="D6" s="2">
        <v>3500</v>
      </c>
      <c r="E6" s="2">
        <v>0</v>
      </c>
      <c r="F6" s="2">
        <v>3120</v>
      </c>
      <c r="G6" s="2">
        <v>3580</v>
      </c>
      <c r="H6" s="2">
        <v>0</v>
      </c>
      <c r="I6" s="2">
        <v>1960</v>
      </c>
      <c r="J6" s="2">
        <v>0</v>
      </c>
      <c r="K6" s="2">
        <v>1740</v>
      </c>
      <c r="L6" s="2">
        <v>0</v>
      </c>
      <c r="M6" s="2">
        <v>1600</v>
      </c>
      <c r="N6" s="2">
        <v>0</v>
      </c>
      <c r="O6" s="2">
        <v>40</v>
      </c>
      <c r="P6" s="2">
        <v>0</v>
      </c>
      <c r="Q6" s="2">
        <v>3260</v>
      </c>
      <c r="R6" s="2">
        <v>0</v>
      </c>
      <c r="S6" s="2">
        <v>1400</v>
      </c>
      <c r="T6" s="2">
        <v>0</v>
      </c>
      <c r="U6" s="2">
        <v>60</v>
      </c>
      <c r="V6" s="2">
        <v>0</v>
      </c>
      <c r="W6" s="2">
        <v>20</v>
      </c>
      <c r="X6" s="2">
        <v>80</v>
      </c>
      <c r="Y6" s="2">
        <v>20</v>
      </c>
      <c r="Z6" s="2">
        <v>0</v>
      </c>
      <c r="AA6" s="2">
        <v>40</v>
      </c>
      <c r="AB6" s="2">
        <v>20</v>
      </c>
      <c r="AC6" s="2">
        <v>40</v>
      </c>
      <c r="AD6" s="2">
        <v>0</v>
      </c>
      <c r="AE6" s="2">
        <v>80</v>
      </c>
      <c r="AF6" s="2">
        <v>0</v>
      </c>
      <c r="AG6" s="2">
        <v>40</v>
      </c>
      <c r="AH6" s="2">
        <v>60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8">
        <f t="shared" ref="BE6:BE14" si="0">SUM(C6:BD6)</f>
        <v>22280</v>
      </c>
    </row>
    <row r="7" spans="1:57" ht="23.25" x14ac:dyDescent="0.35">
      <c r="A7" s="3">
        <v>2</v>
      </c>
      <c r="B7" s="2" t="s">
        <v>7</v>
      </c>
      <c r="C7" s="2">
        <v>0</v>
      </c>
      <c r="D7" s="2">
        <v>4440</v>
      </c>
      <c r="E7" s="2">
        <v>2800</v>
      </c>
      <c r="F7" s="2">
        <v>2020</v>
      </c>
      <c r="G7" s="2">
        <v>2220</v>
      </c>
      <c r="H7" s="2">
        <v>0</v>
      </c>
      <c r="I7" s="2">
        <v>2680</v>
      </c>
      <c r="J7" s="2">
        <v>0</v>
      </c>
      <c r="K7" s="2">
        <v>0</v>
      </c>
      <c r="L7" s="2">
        <v>0</v>
      </c>
      <c r="M7" s="2">
        <v>3820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60</v>
      </c>
      <c r="U7" s="2">
        <v>0</v>
      </c>
      <c r="V7" s="2">
        <v>0</v>
      </c>
      <c r="W7" s="2">
        <v>0</v>
      </c>
      <c r="X7" s="2">
        <v>80</v>
      </c>
      <c r="Y7" s="2">
        <v>20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20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100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8">
        <f t="shared" si="0"/>
        <v>18260</v>
      </c>
    </row>
    <row r="8" spans="1:57" ht="23.25" x14ac:dyDescent="0.35">
      <c r="A8" s="3">
        <v>3</v>
      </c>
      <c r="B8" s="2" t="s">
        <v>8</v>
      </c>
      <c r="C8" s="2">
        <v>0</v>
      </c>
      <c r="D8" s="2">
        <v>4940</v>
      </c>
      <c r="E8" s="2">
        <v>0</v>
      </c>
      <c r="F8" s="2">
        <v>1900</v>
      </c>
      <c r="G8" s="2">
        <v>5680</v>
      </c>
      <c r="H8" s="2">
        <v>0</v>
      </c>
      <c r="I8" s="2">
        <v>3580</v>
      </c>
      <c r="J8" s="2">
        <v>0</v>
      </c>
      <c r="K8" s="2">
        <v>3200</v>
      </c>
      <c r="L8" s="2">
        <v>0</v>
      </c>
      <c r="M8" s="2">
        <v>3120</v>
      </c>
      <c r="N8" s="2">
        <v>0</v>
      </c>
      <c r="O8" s="2">
        <v>3120</v>
      </c>
      <c r="P8" s="2">
        <v>0</v>
      </c>
      <c r="Q8" s="2">
        <v>0</v>
      </c>
      <c r="R8" s="2">
        <v>0</v>
      </c>
      <c r="S8" s="2">
        <v>5360</v>
      </c>
      <c r="T8" s="2">
        <v>0</v>
      </c>
      <c r="U8" s="2">
        <v>0</v>
      </c>
      <c r="V8" s="2">
        <v>60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40</v>
      </c>
      <c r="AI8" s="2">
        <v>0</v>
      </c>
      <c r="AJ8" s="2">
        <v>0</v>
      </c>
      <c r="AK8" s="2">
        <v>40</v>
      </c>
      <c r="AL8" s="2">
        <v>0</v>
      </c>
      <c r="AM8" s="2">
        <v>0</v>
      </c>
      <c r="AN8" s="2">
        <v>7350</v>
      </c>
      <c r="AO8" s="2">
        <v>0</v>
      </c>
      <c r="AP8" s="2">
        <v>19050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8">
        <f t="shared" si="0"/>
        <v>57440</v>
      </c>
    </row>
    <row r="9" spans="1:57" ht="23.25" x14ac:dyDescent="0.35">
      <c r="A9" s="3">
        <v>4</v>
      </c>
      <c r="B9" s="2" t="s">
        <v>9</v>
      </c>
      <c r="C9" s="2">
        <v>0</v>
      </c>
      <c r="D9" s="2">
        <v>1460</v>
      </c>
      <c r="E9" s="2">
        <v>1160</v>
      </c>
      <c r="F9" s="2">
        <v>720</v>
      </c>
      <c r="G9" s="2">
        <v>880</v>
      </c>
      <c r="H9" s="2">
        <v>0</v>
      </c>
      <c r="I9" s="2">
        <v>640</v>
      </c>
      <c r="J9" s="2">
        <v>0</v>
      </c>
      <c r="K9" s="2">
        <v>780</v>
      </c>
      <c r="L9" s="2">
        <v>0</v>
      </c>
      <c r="M9" s="2">
        <v>860</v>
      </c>
      <c r="N9" s="2">
        <v>0</v>
      </c>
      <c r="O9" s="2">
        <v>700</v>
      </c>
      <c r="P9" s="2">
        <v>0</v>
      </c>
      <c r="Q9" s="2">
        <v>520</v>
      </c>
      <c r="R9" s="2">
        <v>0</v>
      </c>
      <c r="S9" s="2">
        <v>0</v>
      </c>
      <c r="T9" s="2">
        <v>0</v>
      </c>
      <c r="U9" s="2">
        <v>0</v>
      </c>
      <c r="V9" s="2">
        <v>20</v>
      </c>
      <c r="W9" s="2">
        <v>0</v>
      </c>
      <c r="X9" s="2">
        <v>20</v>
      </c>
      <c r="Y9" s="2">
        <v>0</v>
      </c>
      <c r="Z9" s="2">
        <v>60</v>
      </c>
      <c r="AA9" s="2">
        <v>40</v>
      </c>
      <c r="AB9" s="2">
        <v>20</v>
      </c>
      <c r="AC9" s="2">
        <v>40</v>
      </c>
      <c r="AD9" s="2">
        <v>40</v>
      </c>
      <c r="AE9" s="2">
        <v>0</v>
      </c>
      <c r="AF9" s="2">
        <v>20</v>
      </c>
      <c r="AG9" s="2">
        <v>40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8">
        <f t="shared" si="0"/>
        <v>8020</v>
      </c>
    </row>
    <row r="10" spans="1:57" ht="23.25" x14ac:dyDescent="0.35">
      <c r="A10" s="3">
        <v>5</v>
      </c>
      <c r="B10" s="2" t="s">
        <v>10</v>
      </c>
      <c r="C10" s="2">
        <v>0</v>
      </c>
      <c r="D10" s="2">
        <v>940</v>
      </c>
      <c r="E10" s="2">
        <v>640</v>
      </c>
      <c r="F10" s="2">
        <v>580</v>
      </c>
      <c r="G10" s="2">
        <v>2620</v>
      </c>
      <c r="H10" s="2">
        <v>20</v>
      </c>
      <c r="I10" s="2">
        <v>700</v>
      </c>
      <c r="J10" s="2">
        <v>0</v>
      </c>
      <c r="K10" s="2">
        <v>500</v>
      </c>
      <c r="L10" s="2">
        <v>0</v>
      </c>
      <c r="M10" s="2">
        <v>540</v>
      </c>
      <c r="N10" s="2">
        <v>0</v>
      </c>
      <c r="O10" s="2">
        <v>720</v>
      </c>
      <c r="P10" s="2">
        <v>0</v>
      </c>
      <c r="Q10" s="2">
        <v>500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20</v>
      </c>
      <c r="Y10" s="2">
        <v>280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20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8">
        <f t="shared" si="0"/>
        <v>8080</v>
      </c>
    </row>
    <row r="11" spans="1:57" ht="23.25" x14ac:dyDescent="0.35">
      <c r="A11" s="3">
        <v>6</v>
      </c>
      <c r="B11" s="2" t="s">
        <v>11</v>
      </c>
      <c r="C11" s="2">
        <v>0</v>
      </c>
      <c r="D11" s="2">
        <v>1900</v>
      </c>
      <c r="E11" s="2">
        <v>1060</v>
      </c>
      <c r="F11" s="2">
        <v>2120</v>
      </c>
      <c r="G11" s="2">
        <v>1060</v>
      </c>
      <c r="H11" s="2">
        <v>0</v>
      </c>
      <c r="I11" s="2">
        <v>1200</v>
      </c>
      <c r="J11" s="2">
        <v>0</v>
      </c>
      <c r="K11" s="2">
        <v>960</v>
      </c>
      <c r="L11" s="2">
        <v>0</v>
      </c>
      <c r="M11" s="2">
        <v>800</v>
      </c>
      <c r="N11" s="2">
        <v>0</v>
      </c>
      <c r="O11" s="2">
        <v>840</v>
      </c>
      <c r="P11" s="2">
        <v>0</v>
      </c>
      <c r="Q11" s="2">
        <v>700</v>
      </c>
      <c r="R11" s="2">
        <v>0</v>
      </c>
      <c r="S11" s="2">
        <v>0</v>
      </c>
      <c r="T11" s="2">
        <v>1560</v>
      </c>
      <c r="U11" s="2">
        <v>40</v>
      </c>
      <c r="V11" s="2">
        <v>200</v>
      </c>
      <c r="W11" s="2">
        <v>60</v>
      </c>
      <c r="X11" s="2">
        <v>200</v>
      </c>
      <c r="Y11" s="2">
        <v>0</v>
      </c>
      <c r="Z11" s="2">
        <v>0</v>
      </c>
      <c r="AA11" s="2">
        <v>20</v>
      </c>
      <c r="AB11" s="2">
        <v>0</v>
      </c>
      <c r="AC11" s="2">
        <v>40</v>
      </c>
      <c r="AD11" s="2">
        <v>0</v>
      </c>
      <c r="AE11" s="2">
        <v>20</v>
      </c>
      <c r="AF11" s="2">
        <v>40</v>
      </c>
      <c r="AG11" s="2">
        <v>0</v>
      </c>
      <c r="AH11" s="2">
        <v>40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8">
        <f t="shared" si="0"/>
        <v>12860</v>
      </c>
    </row>
    <row r="12" spans="1:57" ht="23.25" x14ac:dyDescent="0.35">
      <c r="A12" s="3">
        <v>7</v>
      </c>
      <c r="B12" s="2" t="s">
        <v>12</v>
      </c>
      <c r="C12" s="2">
        <v>0</v>
      </c>
      <c r="D12" s="2">
        <v>1380</v>
      </c>
      <c r="E12" s="2">
        <v>580</v>
      </c>
      <c r="F12" s="2">
        <v>1680</v>
      </c>
      <c r="G12" s="2">
        <v>620</v>
      </c>
      <c r="H12" s="2">
        <v>0</v>
      </c>
      <c r="I12" s="2">
        <v>820</v>
      </c>
      <c r="J12" s="2">
        <v>0</v>
      </c>
      <c r="K12" s="2">
        <v>640</v>
      </c>
      <c r="L12" s="2">
        <v>0</v>
      </c>
      <c r="M12" s="2">
        <v>780</v>
      </c>
      <c r="N12" s="2">
        <v>0</v>
      </c>
      <c r="O12" s="2">
        <v>560</v>
      </c>
      <c r="P12" s="2">
        <v>0</v>
      </c>
      <c r="Q12" s="2">
        <v>760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20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8">
        <f t="shared" si="0"/>
        <v>7840</v>
      </c>
    </row>
    <row r="13" spans="1:57" ht="23.25" x14ac:dyDescent="0.35">
      <c r="A13" s="3">
        <v>8</v>
      </c>
      <c r="B13" s="2" t="s">
        <v>5</v>
      </c>
      <c r="C13" s="2">
        <v>0</v>
      </c>
      <c r="D13" s="2">
        <v>1460</v>
      </c>
      <c r="E13" s="2">
        <v>2540</v>
      </c>
      <c r="F13" s="2">
        <v>7240</v>
      </c>
      <c r="G13" s="2">
        <v>100</v>
      </c>
      <c r="H13" s="2">
        <v>0</v>
      </c>
      <c r="I13" s="2">
        <v>1620</v>
      </c>
      <c r="J13" s="2">
        <v>0</v>
      </c>
      <c r="K13" s="2">
        <v>2160</v>
      </c>
      <c r="L13" s="2">
        <v>0</v>
      </c>
      <c r="M13" s="2">
        <v>2600</v>
      </c>
      <c r="N13" s="2">
        <v>0</v>
      </c>
      <c r="O13" s="2">
        <v>0</v>
      </c>
      <c r="P13" s="2">
        <v>1720</v>
      </c>
      <c r="Q13" s="2">
        <v>3560</v>
      </c>
      <c r="R13" s="2">
        <v>0</v>
      </c>
      <c r="S13" s="2">
        <v>1540</v>
      </c>
      <c r="T13" s="2">
        <v>0</v>
      </c>
      <c r="U13" s="2">
        <v>120</v>
      </c>
      <c r="V13" s="2">
        <v>1060</v>
      </c>
      <c r="W13" s="2">
        <v>120</v>
      </c>
      <c r="X13" s="2">
        <v>320</v>
      </c>
      <c r="Y13" s="2">
        <v>600</v>
      </c>
      <c r="Z13" s="2">
        <v>60</v>
      </c>
      <c r="AA13" s="2">
        <v>0</v>
      </c>
      <c r="AB13" s="2">
        <v>0</v>
      </c>
      <c r="AC13" s="2">
        <v>440</v>
      </c>
      <c r="AD13" s="2">
        <v>0</v>
      </c>
      <c r="AE13" s="2">
        <v>140</v>
      </c>
      <c r="AF13" s="2">
        <v>200</v>
      </c>
      <c r="AG13" s="2">
        <v>380</v>
      </c>
      <c r="AH13" s="2">
        <v>500</v>
      </c>
      <c r="AI13" s="2">
        <v>0</v>
      </c>
      <c r="AJ13" s="2">
        <v>0</v>
      </c>
      <c r="AK13" s="2">
        <v>20</v>
      </c>
      <c r="AL13" s="2">
        <v>0</v>
      </c>
      <c r="AM13" s="2">
        <v>1945</v>
      </c>
      <c r="AN13" s="2">
        <v>98870</v>
      </c>
      <c r="AO13" s="2">
        <v>28855</v>
      </c>
      <c r="AP13" s="2">
        <v>37875</v>
      </c>
      <c r="AQ13" s="2">
        <v>5030</v>
      </c>
      <c r="AR13" s="2">
        <v>435</v>
      </c>
      <c r="AS13" s="2">
        <v>0</v>
      </c>
      <c r="AT13" s="2">
        <v>0</v>
      </c>
      <c r="AU13" s="2">
        <v>43700</v>
      </c>
      <c r="AV13" s="2">
        <v>0</v>
      </c>
      <c r="AW13" s="2">
        <v>5010</v>
      </c>
      <c r="AX13" s="2">
        <v>4205</v>
      </c>
      <c r="AY13" s="2">
        <v>5350</v>
      </c>
      <c r="AZ13" s="2">
        <v>8770</v>
      </c>
      <c r="BA13" s="2">
        <v>0</v>
      </c>
      <c r="BB13" s="2">
        <v>0</v>
      </c>
      <c r="BC13" s="2">
        <v>13295</v>
      </c>
      <c r="BD13" s="2">
        <v>26390</v>
      </c>
      <c r="BE13" s="8">
        <f t="shared" si="0"/>
        <v>308230</v>
      </c>
    </row>
    <row r="14" spans="1:57" ht="23.25" x14ac:dyDescent="0.35">
      <c r="A14" s="26" t="s">
        <v>20</v>
      </c>
      <c r="B14" s="27"/>
      <c r="C14" s="5">
        <f>SUM(C6:C13)</f>
        <v>1620</v>
      </c>
      <c r="D14" s="5">
        <f t="shared" ref="D14:AW14" si="1">SUM(D6:D13)</f>
        <v>20020</v>
      </c>
      <c r="E14" s="5">
        <f t="shared" si="1"/>
        <v>8780</v>
      </c>
      <c r="F14" s="5">
        <f t="shared" si="1"/>
        <v>19380</v>
      </c>
      <c r="G14" s="5">
        <f t="shared" si="1"/>
        <v>16760</v>
      </c>
      <c r="H14" s="5">
        <f t="shared" si="1"/>
        <v>20</v>
      </c>
      <c r="I14" s="5">
        <f t="shared" si="1"/>
        <v>13200</v>
      </c>
      <c r="J14" s="5">
        <f t="shared" si="1"/>
        <v>0</v>
      </c>
      <c r="K14" s="5">
        <f t="shared" si="1"/>
        <v>9980</v>
      </c>
      <c r="L14" s="5">
        <f t="shared" si="1"/>
        <v>0</v>
      </c>
      <c r="M14" s="5">
        <f t="shared" si="1"/>
        <v>14120</v>
      </c>
      <c r="N14" s="5">
        <f t="shared" ref="N14:T14" si="2">SUM(N6:N13)</f>
        <v>0</v>
      </c>
      <c r="O14" s="5">
        <f t="shared" si="2"/>
        <v>5980</v>
      </c>
      <c r="P14" s="5">
        <f t="shared" si="2"/>
        <v>1720</v>
      </c>
      <c r="Q14" s="5">
        <f t="shared" si="2"/>
        <v>9300</v>
      </c>
      <c r="R14" s="5">
        <f t="shared" si="2"/>
        <v>0</v>
      </c>
      <c r="S14" s="5">
        <f t="shared" si="2"/>
        <v>8300</v>
      </c>
      <c r="T14" s="5">
        <f t="shared" si="2"/>
        <v>1620</v>
      </c>
      <c r="U14" s="5">
        <f t="shared" si="1"/>
        <v>220</v>
      </c>
      <c r="V14" s="5">
        <f t="shared" si="1"/>
        <v>1340</v>
      </c>
      <c r="W14" s="5">
        <f t="shared" si="1"/>
        <v>200</v>
      </c>
      <c r="X14" s="5">
        <f t="shared" si="1"/>
        <v>740</v>
      </c>
      <c r="Y14" s="5">
        <f t="shared" si="1"/>
        <v>920</v>
      </c>
      <c r="Z14" s="5">
        <f t="shared" si="1"/>
        <v>120</v>
      </c>
      <c r="AA14" s="5">
        <f t="shared" si="1"/>
        <v>100</v>
      </c>
      <c r="AB14" s="5">
        <f t="shared" si="1"/>
        <v>40</v>
      </c>
      <c r="AC14" s="5">
        <f t="shared" si="1"/>
        <v>560</v>
      </c>
      <c r="AD14" s="5">
        <f t="shared" si="1"/>
        <v>40</v>
      </c>
      <c r="AE14" s="5">
        <f t="shared" si="1"/>
        <v>280</v>
      </c>
      <c r="AF14" s="5">
        <f t="shared" ref="AF14:AL14" si="3">SUM(AF6:AF13)</f>
        <v>260</v>
      </c>
      <c r="AG14" s="5">
        <f t="shared" si="3"/>
        <v>460</v>
      </c>
      <c r="AH14" s="5">
        <f t="shared" si="3"/>
        <v>640</v>
      </c>
      <c r="AI14" s="5">
        <f t="shared" si="3"/>
        <v>0</v>
      </c>
      <c r="AJ14" s="5">
        <f t="shared" si="3"/>
        <v>0</v>
      </c>
      <c r="AK14" s="5">
        <f t="shared" si="3"/>
        <v>160</v>
      </c>
      <c r="AL14" s="5">
        <f t="shared" si="3"/>
        <v>0</v>
      </c>
      <c r="AM14" s="5">
        <f t="shared" si="1"/>
        <v>1945</v>
      </c>
      <c r="AN14" s="5">
        <f t="shared" si="1"/>
        <v>106220</v>
      </c>
      <c r="AO14" s="5">
        <f t="shared" si="1"/>
        <v>28855</v>
      </c>
      <c r="AP14" s="5">
        <f t="shared" si="1"/>
        <v>56925</v>
      </c>
      <c r="AQ14" s="5">
        <f t="shared" si="1"/>
        <v>5030</v>
      </c>
      <c r="AR14" s="5">
        <f t="shared" si="1"/>
        <v>435</v>
      </c>
      <c r="AS14" s="5">
        <f t="shared" si="1"/>
        <v>0</v>
      </c>
      <c r="AT14" s="5">
        <f t="shared" si="1"/>
        <v>0</v>
      </c>
      <c r="AU14" s="5">
        <f t="shared" si="1"/>
        <v>43700</v>
      </c>
      <c r="AV14" s="5">
        <f t="shared" si="1"/>
        <v>0</v>
      </c>
      <c r="AW14" s="5">
        <f t="shared" si="1"/>
        <v>5010</v>
      </c>
      <c r="AX14" s="5">
        <f t="shared" ref="AX14:BD14" si="4">SUM(AX6:AX13)</f>
        <v>4205</v>
      </c>
      <c r="AY14" s="5">
        <f t="shared" si="4"/>
        <v>5350</v>
      </c>
      <c r="AZ14" s="5">
        <f t="shared" si="4"/>
        <v>8770</v>
      </c>
      <c r="BA14" s="5">
        <f t="shared" si="4"/>
        <v>0</v>
      </c>
      <c r="BB14" s="5">
        <f t="shared" si="4"/>
        <v>0</v>
      </c>
      <c r="BC14" s="5">
        <f t="shared" si="4"/>
        <v>13295</v>
      </c>
      <c r="BD14" s="5">
        <f t="shared" si="4"/>
        <v>26390</v>
      </c>
      <c r="BE14" s="8">
        <f t="shared" si="0"/>
        <v>443010</v>
      </c>
    </row>
    <row r="16" spans="1:57" ht="21" x14ac:dyDescent="0.35">
      <c r="A16" s="1" t="s">
        <v>70</v>
      </c>
      <c r="AM16" s="18">
        <f>AM14+U14+C14</f>
        <v>3785</v>
      </c>
      <c r="AN16" s="18"/>
      <c r="AO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C16" s="18"/>
      <c r="BD16" s="18"/>
      <c r="BE16" s="18"/>
    </row>
    <row r="17" spans="1:42" ht="21" x14ac:dyDescent="0.35">
      <c r="A17" s="1" t="s">
        <v>26</v>
      </c>
      <c r="AP17" s="18"/>
    </row>
  </sheetData>
  <mergeCells count="8">
    <mergeCell ref="BE3:BE4"/>
    <mergeCell ref="A14:B14"/>
    <mergeCell ref="A3:A5"/>
    <mergeCell ref="B3:B5"/>
    <mergeCell ref="AM4:AX4"/>
    <mergeCell ref="C3:AX3"/>
    <mergeCell ref="U4:AF4"/>
    <mergeCell ref="C4:N4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D47CB-6B5C-4103-9273-D41C052EE7A1}">
  <dimension ref="A1:BJ17"/>
  <sheetViews>
    <sheetView tabSelected="1" topLeftCell="AT2" zoomScale="80" zoomScaleNormal="80" workbookViewId="0">
      <selection activeCell="BG17" sqref="BG17"/>
    </sheetView>
  </sheetViews>
  <sheetFormatPr defaultRowHeight="14.25" x14ac:dyDescent="0.2"/>
  <cols>
    <col min="1" max="1" width="7.875" customWidth="1"/>
    <col min="2" max="2" width="16" customWidth="1"/>
    <col min="3" max="3" width="13.25" customWidth="1"/>
    <col min="4" max="20" width="14.25" customWidth="1"/>
    <col min="21" max="21" width="14.375" customWidth="1"/>
    <col min="22" max="61" width="11.875" customWidth="1"/>
    <col min="62" max="62" width="14.875" customWidth="1"/>
    <col min="63" max="63" width="13.25" customWidth="1"/>
  </cols>
  <sheetData>
    <row r="1" spans="1:62" ht="21" x14ac:dyDescent="0.35">
      <c r="A1" s="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2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2" ht="21" x14ac:dyDescent="0.35">
      <c r="A3" s="19" t="s">
        <v>1</v>
      </c>
      <c r="B3" s="19" t="s">
        <v>2</v>
      </c>
      <c r="C3" s="21" t="s">
        <v>3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3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24" t="s">
        <v>20</v>
      </c>
    </row>
    <row r="4" spans="1:62" ht="21" x14ac:dyDescent="0.35">
      <c r="A4" s="28"/>
      <c r="B4" s="28"/>
      <c r="C4" s="21" t="s">
        <v>41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3"/>
      <c r="U4" s="32" t="s">
        <v>43</v>
      </c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4"/>
      <c r="AM4" s="38" t="s">
        <v>44</v>
      </c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40"/>
      <c r="BE4" s="35" t="s">
        <v>65</v>
      </c>
      <c r="BF4" s="36"/>
      <c r="BG4" s="36"/>
      <c r="BH4" s="36"/>
      <c r="BI4" s="37"/>
      <c r="BJ4" s="25"/>
    </row>
    <row r="5" spans="1:62" ht="21" x14ac:dyDescent="0.35">
      <c r="A5" s="20"/>
      <c r="B5" s="20"/>
      <c r="C5" s="4" t="s">
        <v>40</v>
      </c>
      <c r="D5" s="4" t="s">
        <v>42</v>
      </c>
      <c r="E5" s="4" t="s">
        <v>45</v>
      </c>
      <c r="F5" s="4" t="s">
        <v>46</v>
      </c>
      <c r="G5" s="4" t="s">
        <v>47</v>
      </c>
      <c r="H5" s="4" t="s">
        <v>48</v>
      </c>
      <c r="I5" s="4" t="s">
        <v>49</v>
      </c>
      <c r="J5" s="4" t="s">
        <v>51</v>
      </c>
      <c r="K5" s="4" t="s">
        <v>52</v>
      </c>
      <c r="L5" s="4" t="s">
        <v>53</v>
      </c>
      <c r="M5" s="4" t="s">
        <v>54</v>
      </c>
      <c r="N5" s="4" t="s">
        <v>55</v>
      </c>
      <c r="O5" s="4" t="s">
        <v>62</v>
      </c>
      <c r="P5" s="4" t="s">
        <v>63</v>
      </c>
      <c r="Q5" s="4" t="s">
        <v>60</v>
      </c>
      <c r="R5" s="4" t="s">
        <v>61</v>
      </c>
      <c r="S5" s="4" t="s">
        <v>64</v>
      </c>
      <c r="T5" s="4" t="s">
        <v>66</v>
      </c>
      <c r="U5" s="10" t="s">
        <v>40</v>
      </c>
      <c r="V5" s="10" t="s">
        <v>42</v>
      </c>
      <c r="W5" s="11" t="s">
        <v>45</v>
      </c>
      <c r="X5" s="11" t="s">
        <v>46</v>
      </c>
      <c r="Y5" s="11" t="s">
        <v>47</v>
      </c>
      <c r="Z5" s="11" t="s">
        <v>48</v>
      </c>
      <c r="AA5" s="11" t="s">
        <v>50</v>
      </c>
      <c r="AB5" s="11" t="s">
        <v>51</v>
      </c>
      <c r="AC5" s="11" t="s">
        <v>52</v>
      </c>
      <c r="AD5" s="11" t="s">
        <v>53</v>
      </c>
      <c r="AE5" s="11" t="s">
        <v>54</v>
      </c>
      <c r="AF5" s="11" t="s">
        <v>55</v>
      </c>
      <c r="AG5" s="11" t="s">
        <v>62</v>
      </c>
      <c r="AH5" s="11" t="s">
        <v>63</v>
      </c>
      <c r="AI5" s="11" t="s">
        <v>60</v>
      </c>
      <c r="AJ5" s="11" t="s">
        <v>61</v>
      </c>
      <c r="AK5" s="11" t="s">
        <v>64</v>
      </c>
      <c r="AL5" s="11" t="s">
        <v>66</v>
      </c>
      <c r="AM5" s="12" t="s">
        <v>40</v>
      </c>
      <c r="AN5" s="12" t="s">
        <v>42</v>
      </c>
      <c r="AO5" s="12" t="s">
        <v>45</v>
      </c>
      <c r="AP5" s="12" t="s">
        <v>46</v>
      </c>
      <c r="AQ5" s="12" t="s">
        <v>47</v>
      </c>
      <c r="AR5" s="12" t="s">
        <v>48</v>
      </c>
      <c r="AS5" s="12" t="s">
        <v>50</v>
      </c>
      <c r="AT5" s="12" t="s">
        <v>51</v>
      </c>
      <c r="AU5" s="12" t="s">
        <v>52</v>
      </c>
      <c r="AV5" s="12" t="s">
        <v>53</v>
      </c>
      <c r="AW5" s="12" t="s">
        <v>54</v>
      </c>
      <c r="AX5" s="12" t="s">
        <v>55</v>
      </c>
      <c r="AY5" s="12" t="s">
        <v>62</v>
      </c>
      <c r="AZ5" s="12" t="s">
        <v>63</v>
      </c>
      <c r="BA5" s="12" t="s">
        <v>60</v>
      </c>
      <c r="BB5" s="12" t="s">
        <v>61</v>
      </c>
      <c r="BC5" s="12" t="s">
        <v>64</v>
      </c>
      <c r="BD5" s="12" t="s">
        <v>66</v>
      </c>
      <c r="BE5" s="17" t="s">
        <v>63</v>
      </c>
      <c r="BF5" s="17" t="s">
        <v>60</v>
      </c>
      <c r="BG5" s="17" t="s">
        <v>61</v>
      </c>
      <c r="BH5" s="17" t="s">
        <v>64</v>
      </c>
      <c r="BI5" s="17" t="s">
        <v>66</v>
      </c>
      <c r="BJ5" s="9"/>
    </row>
    <row r="6" spans="1:62" ht="23.25" x14ac:dyDescent="0.35">
      <c r="A6" s="3">
        <v>1</v>
      </c>
      <c r="B6" s="2" t="s">
        <v>4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10740</v>
      </c>
      <c r="Q6" s="2">
        <v>340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150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150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3450</v>
      </c>
      <c r="BH6" s="2">
        <v>3250</v>
      </c>
      <c r="BI6" s="2">
        <v>0</v>
      </c>
      <c r="BJ6" s="8">
        <f t="shared" ref="BJ6:BJ14" si="0">SUM(C6:BI6)</f>
        <v>18080</v>
      </c>
    </row>
    <row r="7" spans="1:62" ht="23.25" x14ac:dyDescent="0.35">
      <c r="A7" s="3">
        <v>2</v>
      </c>
      <c r="B7" s="2" t="s">
        <v>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7520</v>
      </c>
      <c r="Q7" s="2">
        <v>800</v>
      </c>
      <c r="R7" s="2">
        <v>0</v>
      </c>
      <c r="S7" s="2">
        <v>120</v>
      </c>
      <c r="T7" s="2">
        <v>2300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8">
        <f t="shared" si="0"/>
        <v>10740</v>
      </c>
    </row>
    <row r="8" spans="1:62" ht="23.25" x14ac:dyDescent="0.35">
      <c r="A8" s="3">
        <v>3</v>
      </c>
      <c r="B8" s="2" t="s">
        <v>8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1540</v>
      </c>
      <c r="Q8" s="2">
        <v>1740</v>
      </c>
      <c r="R8" s="2">
        <v>220</v>
      </c>
      <c r="S8" s="2">
        <v>0</v>
      </c>
      <c r="T8" s="2">
        <v>6140</v>
      </c>
      <c r="U8" s="2">
        <v>0</v>
      </c>
      <c r="V8" s="2">
        <v>0</v>
      </c>
      <c r="W8" s="2">
        <v>4550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4700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6100</v>
      </c>
      <c r="BG8" s="2">
        <v>0</v>
      </c>
      <c r="BH8" s="2">
        <v>0</v>
      </c>
      <c r="BI8" s="2">
        <v>0</v>
      </c>
      <c r="BJ8" s="8">
        <f t="shared" si="0"/>
        <v>24990</v>
      </c>
    </row>
    <row r="9" spans="1:62" ht="23.25" x14ac:dyDescent="0.35">
      <c r="A9" s="3">
        <v>4</v>
      </c>
      <c r="B9" s="2" t="s">
        <v>9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3980</v>
      </c>
      <c r="Q9" s="2">
        <v>0</v>
      </c>
      <c r="R9" s="2">
        <v>80</v>
      </c>
      <c r="S9" s="2">
        <v>0</v>
      </c>
      <c r="T9" s="2">
        <v>500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650</v>
      </c>
      <c r="BH9" s="2">
        <v>850</v>
      </c>
      <c r="BI9" s="2">
        <v>100</v>
      </c>
      <c r="BJ9" s="8">
        <f t="shared" si="0"/>
        <v>6160</v>
      </c>
    </row>
    <row r="10" spans="1:62" ht="23.25" x14ac:dyDescent="0.35">
      <c r="A10" s="3">
        <v>5</v>
      </c>
      <c r="B10" s="2" t="s">
        <v>10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1440</v>
      </c>
      <c r="Q10" s="2">
        <v>400</v>
      </c>
      <c r="R10" s="2">
        <v>140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50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50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1850</v>
      </c>
      <c r="BH10" s="2">
        <v>50</v>
      </c>
      <c r="BI10" s="2">
        <v>0</v>
      </c>
      <c r="BJ10" s="8">
        <f t="shared" si="0"/>
        <v>3980</v>
      </c>
    </row>
    <row r="11" spans="1:62" ht="23.25" x14ac:dyDescent="0.35">
      <c r="A11" s="3">
        <v>6</v>
      </c>
      <c r="B11" s="2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4980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1650</v>
      </c>
      <c r="BG11" s="2">
        <v>300</v>
      </c>
      <c r="BH11" s="2">
        <v>0</v>
      </c>
      <c r="BI11" s="2">
        <v>0</v>
      </c>
      <c r="BJ11" s="8">
        <f t="shared" si="0"/>
        <v>6930</v>
      </c>
    </row>
    <row r="12" spans="1:62" ht="23.25" x14ac:dyDescent="0.35">
      <c r="A12" s="3">
        <v>7</v>
      </c>
      <c r="B12" s="2" t="s">
        <v>12</v>
      </c>
      <c r="C12" s="2">
        <v>0</v>
      </c>
      <c r="D12" s="2">
        <v>0</v>
      </c>
      <c r="E12" s="2">
        <v>40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3580</v>
      </c>
      <c r="Q12" s="2">
        <v>1580</v>
      </c>
      <c r="R12" s="2">
        <v>520</v>
      </c>
      <c r="S12" s="2">
        <v>0</v>
      </c>
      <c r="T12" s="2">
        <v>20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1300</v>
      </c>
      <c r="AI12" s="2">
        <v>2400</v>
      </c>
      <c r="AJ12" s="2">
        <v>350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1300</v>
      </c>
      <c r="BA12" s="2">
        <v>2400</v>
      </c>
      <c r="BB12" s="2">
        <v>350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8">
        <f t="shared" si="0"/>
        <v>13840</v>
      </c>
    </row>
    <row r="13" spans="1:62" ht="23.25" x14ac:dyDescent="0.35">
      <c r="A13" s="3">
        <v>8</v>
      </c>
      <c r="B13" s="2" t="s">
        <v>5</v>
      </c>
      <c r="C13" s="2">
        <v>56560</v>
      </c>
      <c r="D13" s="2">
        <v>56560</v>
      </c>
      <c r="E13" s="2">
        <v>0</v>
      </c>
      <c r="F13" s="2">
        <v>680</v>
      </c>
      <c r="G13" s="2">
        <v>140</v>
      </c>
      <c r="H13" s="2">
        <v>40</v>
      </c>
      <c r="I13" s="2">
        <v>0</v>
      </c>
      <c r="J13" s="2">
        <v>40</v>
      </c>
      <c r="K13" s="2">
        <v>80</v>
      </c>
      <c r="L13" s="2">
        <v>20</v>
      </c>
      <c r="M13" s="2">
        <v>0</v>
      </c>
      <c r="N13" s="2">
        <v>240</v>
      </c>
      <c r="O13" s="2">
        <v>140</v>
      </c>
      <c r="P13" s="2">
        <v>480</v>
      </c>
      <c r="Q13" s="2">
        <v>1140</v>
      </c>
      <c r="R13" s="2">
        <v>4660</v>
      </c>
      <c r="S13" s="2">
        <v>4260</v>
      </c>
      <c r="T13" s="2">
        <v>940</v>
      </c>
      <c r="U13" s="2">
        <v>0</v>
      </c>
      <c r="V13" s="2">
        <v>0</v>
      </c>
      <c r="W13" s="2">
        <v>0</v>
      </c>
      <c r="X13" s="2">
        <v>8300</v>
      </c>
      <c r="Y13" s="2">
        <v>21400</v>
      </c>
      <c r="Z13" s="2">
        <v>58600</v>
      </c>
      <c r="AA13" s="2">
        <v>15400</v>
      </c>
      <c r="AB13" s="2">
        <v>9600</v>
      </c>
      <c r="AC13" s="2">
        <v>6100</v>
      </c>
      <c r="AD13" s="2">
        <v>5800</v>
      </c>
      <c r="AE13" s="2">
        <v>30950</v>
      </c>
      <c r="AF13" s="2">
        <v>19650</v>
      </c>
      <c r="AG13" s="2">
        <v>1700</v>
      </c>
      <c r="AH13" s="2">
        <v>100</v>
      </c>
      <c r="AI13" s="2">
        <v>6200</v>
      </c>
      <c r="AJ13" s="2">
        <v>12100</v>
      </c>
      <c r="AK13" s="2">
        <v>1100</v>
      </c>
      <c r="AL13" s="2">
        <v>0</v>
      </c>
      <c r="AM13" s="2">
        <v>0</v>
      </c>
      <c r="AN13" s="2">
        <v>0</v>
      </c>
      <c r="AO13" s="2">
        <v>0</v>
      </c>
      <c r="AP13" s="2">
        <v>8200</v>
      </c>
      <c r="AQ13" s="2">
        <v>21400</v>
      </c>
      <c r="AR13" s="2">
        <v>58650</v>
      </c>
      <c r="AS13" s="2">
        <v>15550</v>
      </c>
      <c r="AT13" s="2">
        <v>10450</v>
      </c>
      <c r="AU13" s="2">
        <v>5250</v>
      </c>
      <c r="AV13" s="2">
        <v>10450</v>
      </c>
      <c r="AW13" s="2">
        <v>26550</v>
      </c>
      <c r="AX13" s="2">
        <v>19000</v>
      </c>
      <c r="AY13" s="2">
        <v>1650</v>
      </c>
      <c r="AZ13" s="2">
        <v>0</v>
      </c>
      <c r="BA13" s="2">
        <v>6200</v>
      </c>
      <c r="BB13" s="2">
        <v>11950</v>
      </c>
      <c r="BC13" s="2">
        <v>1100</v>
      </c>
      <c r="BD13" s="2">
        <v>0</v>
      </c>
      <c r="BE13" s="2">
        <v>950</v>
      </c>
      <c r="BF13" s="2">
        <v>9150</v>
      </c>
      <c r="BG13" s="2">
        <v>2000</v>
      </c>
      <c r="BH13" s="2">
        <v>0</v>
      </c>
      <c r="BI13" s="2">
        <v>0</v>
      </c>
      <c r="BJ13" s="8">
        <f t="shared" si="0"/>
        <v>531480</v>
      </c>
    </row>
    <row r="14" spans="1:62" ht="23.25" x14ac:dyDescent="0.35">
      <c r="A14" s="26" t="s">
        <v>20</v>
      </c>
      <c r="B14" s="27"/>
      <c r="C14" s="5">
        <f>SUM(C6:C13)</f>
        <v>56560</v>
      </c>
      <c r="D14" s="5">
        <f t="shared" ref="D14:AW14" si="1">SUM(D6:D13)</f>
        <v>56560</v>
      </c>
      <c r="E14" s="5">
        <f t="shared" si="1"/>
        <v>40</v>
      </c>
      <c r="F14" s="5">
        <f t="shared" si="1"/>
        <v>680</v>
      </c>
      <c r="G14" s="5">
        <f t="shared" si="1"/>
        <v>140</v>
      </c>
      <c r="H14" s="5">
        <f t="shared" si="1"/>
        <v>40</v>
      </c>
      <c r="I14" s="5">
        <f t="shared" si="1"/>
        <v>0</v>
      </c>
      <c r="J14" s="5">
        <f t="shared" si="1"/>
        <v>40</v>
      </c>
      <c r="K14" s="5">
        <f t="shared" si="1"/>
        <v>80</v>
      </c>
      <c r="L14" s="5">
        <f t="shared" si="1"/>
        <v>20</v>
      </c>
      <c r="M14" s="5">
        <f t="shared" si="1"/>
        <v>0</v>
      </c>
      <c r="N14" s="5">
        <f t="shared" ref="N14:T14" si="2">SUM(N6:N13)</f>
        <v>240</v>
      </c>
      <c r="O14" s="5">
        <f t="shared" si="2"/>
        <v>140</v>
      </c>
      <c r="P14" s="5">
        <f t="shared" si="2"/>
        <v>34260</v>
      </c>
      <c r="Q14" s="5">
        <f t="shared" si="2"/>
        <v>6000</v>
      </c>
      <c r="R14" s="5">
        <f t="shared" si="2"/>
        <v>5620</v>
      </c>
      <c r="S14" s="5">
        <f t="shared" si="2"/>
        <v>4380</v>
      </c>
      <c r="T14" s="5">
        <f t="shared" si="2"/>
        <v>9900</v>
      </c>
      <c r="U14" s="5">
        <f t="shared" si="1"/>
        <v>0</v>
      </c>
      <c r="V14" s="5">
        <f t="shared" si="1"/>
        <v>0</v>
      </c>
      <c r="W14" s="5">
        <f t="shared" si="1"/>
        <v>4550</v>
      </c>
      <c r="X14" s="5">
        <f t="shared" si="1"/>
        <v>8300</v>
      </c>
      <c r="Y14" s="5">
        <f t="shared" si="1"/>
        <v>21400</v>
      </c>
      <c r="Z14" s="5">
        <f t="shared" si="1"/>
        <v>58600</v>
      </c>
      <c r="AA14" s="5">
        <f t="shared" si="1"/>
        <v>15400</v>
      </c>
      <c r="AB14" s="5">
        <f t="shared" si="1"/>
        <v>9600</v>
      </c>
      <c r="AC14" s="5">
        <f t="shared" si="1"/>
        <v>6100</v>
      </c>
      <c r="AD14" s="5">
        <f t="shared" si="1"/>
        <v>5800</v>
      </c>
      <c r="AE14" s="5">
        <f t="shared" si="1"/>
        <v>30950</v>
      </c>
      <c r="AF14" s="5">
        <f t="shared" ref="AF14:AL14" si="3">SUM(AF6:AF13)</f>
        <v>19650</v>
      </c>
      <c r="AG14" s="5">
        <f t="shared" si="3"/>
        <v>1700</v>
      </c>
      <c r="AH14" s="5">
        <f t="shared" si="3"/>
        <v>1600</v>
      </c>
      <c r="AI14" s="5">
        <f t="shared" si="3"/>
        <v>8600</v>
      </c>
      <c r="AJ14" s="5">
        <f t="shared" si="3"/>
        <v>12450</v>
      </c>
      <c r="AK14" s="5">
        <f t="shared" si="3"/>
        <v>1100</v>
      </c>
      <c r="AL14" s="5">
        <f t="shared" si="3"/>
        <v>0</v>
      </c>
      <c r="AM14" s="5">
        <f t="shared" si="1"/>
        <v>0</v>
      </c>
      <c r="AN14" s="5">
        <f t="shared" si="1"/>
        <v>0</v>
      </c>
      <c r="AO14" s="5">
        <f t="shared" si="1"/>
        <v>4700</v>
      </c>
      <c r="AP14" s="5">
        <f t="shared" si="1"/>
        <v>8200</v>
      </c>
      <c r="AQ14" s="5">
        <f t="shared" si="1"/>
        <v>21400</v>
      </c>
      <c r="AR14" s="5">
        <f t="shared" si="1"/>
        <v>58650</v>
      </c>
      <c r="AS14" s="5">
        <f t="shared" si="1"/>
        <v>15550</v>
      </c>
      <c r="AT14" s="5">
        <f t="shared" si="1"/>
        <v>10450</v>
      </c>
      <c r="AU14" s="5">
        <f t="shared" si="1"/>
        <v>5250</v>
      </c>
      <c r="AV14" s="5">
        <f t="shared" si="1"/>
        <v>10450</v>
      </c>
      <c r="AW14" s="5">
        <f t="shared" si="1"/>
        <v>26550</v>
      </c>
      <c r="AX14" s="5">
        <f t="shared" ref="AX14:BG14" si="4">SUM(AX6:AX13)</f>
        <v>19000</v>
      </c>
      <c r="AY14" s="5">
        <f t="shared" si="4"/>
        <v>1650</v>
      </c>
      <c r="AZ14" s="5">
        <f t="shared" si="4"/>
        <v>1500</v>
      </c>
      <c r="BA14" s="5">
        <f t="shared" si="4"/>
        <v>8600</v>
      </c>
      <c r="BB14" s="5">
        <f t="shared" si="4"/>
        <v>12300</v>
      </c>
      <c r="BC14" s="5">
        <f>SUM(BC6:BC13)</f>
        <v>1100</v>
      </c>
      <c r="BD14" s="5">
        <f>SUM(BD6:BD13)</f>
        <v>0</v>
      </c>
      <c r="BE14" s="5">
        <f t="shared" si="4"/>
        <v>950</v>
      </c>
      <c r="BF14" s="5">
        <f t="shared" si="4"/>
        <v>16900</v>
      </c>
      <c r="BG14" s="5">
        <f t="shared" si="4"/>
        <v>8250</v>
      </c>
      <c r="BH14" s="5">
        <f>SUM(BH6:BH13)</f>
        <v>4150</v>
      </c>
      <c r="BI14" s="5">
        <f>SUM(BI6:BI13)</f>
        <v>100</v>
      </c>
      <c r="BJ14" s="8">
        <f t="shared" si="0"/>
        <v>616200</v>
      </c>
    </row>
    <row r="16" spans="1:62" ht="21" x14ac:dyDescent="0.35">
      <c r="A16" s="1" t="s">
        <v>71</v>
      </c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BE16" s="18"/>
      <c r="BF16" s="18"/>
      <c r="BG16" s="18"/>
      <c r="BH16" s="18"/>
      <c r="BI16" s="18"/>
    </row>
    <row r="17" spans="1:61" ht="21" x14ac:dyDescent="0.35">
      <c r="A17" s="1" t="s">
        <v>26</v>
      </c>
      <c r="T17" s="18"/>
      <c r="BD17" s="18"/>
      <c r="BI17" s="18"/>
    </row>
  </sheetData>
  <mergeCells count="9">
    <mergeCell ref="A14:B14"/>
    <mergeCell ref="A3:A5"/>
    <mergeCell ref="B3:B5"/>
    <mergeCell ref="C3:AX3"/>
    <mergeCell ref="BJ3:BJ4"/>
    <mergeCell ref="BE4:BI4"/>
    <mergeCell ref="AM4:BD4"/>
    <mergeCell ref="U4:AL4"/>
    <mergeCell ref="C4:T4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E-claim</vt:lpstr>
      <vt:lpstr>moph-claim</vt:lpstr>
      <vt:lpstr>KTB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NBITADMIN</dc:creator>
  <cp:lastModifiedBy>NBITADMIN</cp:lastModifiedBy>
  <cp:lastPrinted>2024-04-26T01:32:10Z</cp:lastPrinted>
  <dcterms:created xsi:type="dcterms:W3CDTF">2024-04-03T06:45:59Z</dcterms:created>
  <dcterms:modified xsi:type="dcterms:W3CDTF">2024-09-30T07:31:36Z</dcterms:modified>
</cp:coreProperties>
</file>